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5610" yWindow="0" windowWidth="23070" windowHeight="10215"/>
  </bookViews>
  <sheets>
    <sheet name="Datos" sheetId="1" r:id="rId1"/>
    <sheet name="BaseBusq" sheetId="2" state="hidden" r:id="rId2"/>
  </sheets>
  <definedNames>
    <definedName name="_xlnm.Print_Area" localSheetId="0">Datos!$A$44:$EB$95</definedName>
    <definedName name="CCT">BaseBusq!$A$2:$A$526</definedName>
    <definedName name="GDO_ENC">BaseBusq!$O$2:$O$7</definedName>
    <definedName name="GPO_ENC">BaseBusq!$P$2:$P$11</definedName>
    <definedName name="localidad_fecha">BaseBusq!$AL$2:$AL$192</definedName>
    <definedName name="MES">BaseBusq!$J$2:$J$13</definedName>
    <definedName name="MOTIVO">BaseBusq!$L$2:$L$11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BM6" i="1"/>
  <c r="EH2" i="1"/>
  <c r="EI2" i="1" l="1"/>
  <c r="A55" i="1" s="1"/>
  <c r="A10" i="1"/>
  <c r="A28" i="1"/>
  <c r="A27" i="1"/>
  <c r="A25" i="1"/>
  <c r="A24" i="1"/>
  <c r="A23" i="1"/>
  <c r="A22" i="1"/>
  <c r="A21" i="1"/>
  <c r="A53" i="1"/>
  <c r="EG23" i="1"/>
  <c r="A51" i="1" s="1"/>
  <c r="EG16" i="1"/>
  <c r="A90" i="1"/>
  <c r="BO89" i="1"/>
  <c r="EG20" i="1"/>
  <c r="EG18" i="1"/>
  <c r="EG14" i="1"/>
  <c r="EG10" i="1"/>
  <c r="EG12" i="1"/>
  <c r="EG8" i="1"/>
  <c r="A12" i="1"/>
  <c r="AP8" i="1"/>
  <c r="A16" i="1"/>
  <c r="A14" i="1"/>
  <c r="A2" i="1"/>
  <c r="A70" i="1" l="1"/>
  <c r="A68" i="1"/>
  <c r="A69" i="1"/>
  <c r="A4" i="1"/>
  <c r="AA6" i="1"/>
  <c r="A89" i="1"/>
  <c r="EW6" i="1"/>
  <c r="EZ6" i="1"/>
  <c r="ES6" i="1"/>
  <c r="EQ6" i="1"/>
  <c r="A50" i="1"/>
  <c r="A49" i="1"/>
  <c r="EU6" i="1" l="1"/>
</calcChain>
</file>

<file path=xl/sharedStrings.xml><?xml version="1.0" encoding="utf-8"?>
<sst xmlns="http://schemas.openxmlformats.org/spreadsheetml/2006/main" count="10694" uniqueCount="1497">
  <si>
    <t>SECRETARÍA DE EDUCACIÓN</t>
  </si>
  <si>
    <t>SUBSECRETARÍA DE EDUCACIÓN OBLIGATORIA</t>
  </si>
  <si>
    <t>DIRECCIÓN DE PRIMARIAS</t>
  </si>
  <si>
    <t>DIRECCIÓN DE SECUNDARIAS GENERALES</t>
  </si>
  <si>
    <t>DIRECCIÓN DE SECUNDARIAS TÉCNICAS</t>
  </si>
  <si>
    <t>DIRECCIÓN DE TELESECUNDARIAS</t>
  </si>
  <si>
    <t>DIRECCIÓN GENERAL DE EDUCACIÓN MEDIA SUPERIOR</t>
  </si>
  <si>
    <t>DIRECCIÓN DE CENTROS ESCOLARES</t>
  </si>
  <si>
    <t>DIRECCIÓN DE BACHILLERATOS ESTATALES Y PREPARATORIA ABIERTA</t>
  </si>
  <si>
    <t>DIRECCIÓN DE EDUCACIÓN INDÍGENA</t>
  </si>
  <si>
    <t>DIRECCIÓN DE EDUCACIÓN ESPECIAL</t>
  </si>
  <si>
    <t>JEFATURA DE SECTOR DE EDUCACION INDIGENA NUM. 08</t>
  </si>
  <si>
    <t>JEFATURA DE SECTOR DE EDUCACION INDIGENA NUM. 06</t>
  </si>
  <si>
    <t>JEFATURA DE SECTOR DE EDUCACION SECUNDARIA GENERAL</t>
  </si>
  <si>
    <t>JEFATURA DE SECTOR DE EDUCACION PREESCOLAR GENERAL NUM. 02</t>
  </si>
  <si>
    <t>JEFATURA DE SECTOR DE EDUCACION PREESCOLAR GENERAL NUM. 27</t>
  </si>
  <si>
    <t>JEFATURA DE SECTOR DE EDUCACION PRIMARIA GENERAL NUM. 04</t>
  </si>
  <si>
    <t>JEFATURA DE SECTOR DE EDUCACION SECUNDARIA TECNICA</t>
  </si>
  <si>
    <t>JEFATURA DE SECTOR DE TELESECUNDARIA NUM. 02</t>
  </si>
  <si>
    <t>JEFATURA DE SECTOR DE EDUCACION PRIMARIA GENERAL NUM.02</t>
  </si>
  <si>
    <t>ZONA</t>
  </si>
  <si>
    <t>137 PRIMARIA GENERAL FEDERAL</t>
  </si>
  <si>
    <t>145 PRIMARIA GENERAL FEDERAL</t>
  </si>
  <si>
    <t>146 PRIMARIA GENERAL FEDERAL</t>
  </si>
  <si>
    <t>CCT</t>
  </si>
  <si>
    <t>21DJN0010Z</t>
  </si>
  <si>
    <t>21DJN0025B</t>
  </si>
  <si>
    <t>21DJN0108K</t>
  </si>
  <si>
    <t>21DJN0214U</t>
  </si>
  <si>
    <t>21DJN0217R</t>
  </si>
  <si>
    <t>21DJN0246M</t>
  </si>
  <si>
    <t>21DJN0247L</t>
  </si>
  <si>
    <t>21DJN0249J</t>
  </si>
  <si>
    <t>21DJN0250Z</t>
  </si>
  <si>
    <t>21DJN0251Y</t>
  </si>
  <si>
    <t>21DJN0294W</t>
  </si>
  <si>
    <t>21DJN0299R</t>
  </si>
  <si>
    <t>21DJN0399Q</t>
  </si>
  <si>
    <t>21DJN0400P</t>
  </si>
  <si>
    <t>21DJN0401O</t>
  </si>
  <si>
    <t>21DJN0402N</t>
  </si>
  <si>
    <t>21DJN0406J</t>
  </si>
  <si>
    <t>21DJN0422A</t>
  </si>
  <si>
    <t>21DJN0424Z</t>
  </si>
  <si>
    <t>21DJN0425Y</t>
  </si>
  <si>
    <t>21DJN0426X</t>
  </si>
  <si>
    <t>21DJN0427W</t>
  </si>
  <si>
    <t>21DJN0447J</t>
  </si>
  <si>
    <t>21DJN0479B</t>
  </si>
  <si>
    <t>21DJN0480R</t>
  </si>
  <si>
    <t>21DJN0481Q</t>
  </si>
  <si>
    <t>21DJN0482P</t>
  </si>
  <si>
    <t>21DJN0485M</t>
  </si>
  <si>
    <t>21DJN0487K</t>
  </si>
  <si>
    <t>21DJN0490Y</t>
  </si>
  <si>
    <t>21DJN0492W</t>
  </si>
  <si>
    <t>21DJN0677B</t>
  </si>
  <si>
    <t>21DJN0703J</t>
  </si>
  <si>
    <t>21DJN0792T</t>
  </si>
  <si>
    <t>21DJN0793S</t>
  </si>
  <si>
    <t>21DJN0794R</t>
  </si>
  <si>
    <t>21DJN0799M</t>
  </si>
  <si>
    <t>21DJN0800L</t>
  </si>
  <si>
    <t>21DJN0802J</t>
  </si>
  <si>
    <t>21DJN0860Z</t>
  </si>
  <si>
    <t>21DJN0870G</t>
  </si>
  <si>
    <t>21DJN0906E</t>
  </si>
  <si>
    <t>21DJN0908C</t>
  </si>
  <si>
    <t>21DJN0909B</t>
  </si>
  <si>
    <t>21DJN0910R</t>
  </si>
  <si>
    <t>21DJN0911Q</t>
  </si>
  <si>
    <t>21DJN0923V</t>
  </si>
  <si>
    <t>21DJN0926S</t>
  </si>
  <si>
    <t>21DJN0927R</t>
  </si>
  <si>
    <t>21DJN0928Q</t>
  </si>
  <si>
    <t>21DJN0929P</t>
  </si>
  <si>
    <t>21DJN0930E</t>
  </si>
  <si>
    <t>21DJN0931D</t>
  </si>
  <si>
    <t>21DJN0957L</t>
  </si>
  <si>
    <t>21DJN0959J</t>
  </si>
  <si>
    <t>21DJN1025I</t>
  </si>
  <si>
    <t>21DJN1029E</t>
  </si>
  <si>
    <t>21DJN1062M</t>
  </si>
  <si>
    <t>21DJN1121L</t>
  </si>
  <si>
    <t>21DJN1122K</t>
  </si>
  <si>
    <t>21DJN1142Y</t>
  </si>
  <si>
    <t>21DJN1143X</t>
  </si>
  <si>
    <t>21DJN1144W</t>
  </si>
  <si>
    <t>21DJN1171T</t>
  </si>
  <si>
    <t>21DJN1172S</t>
  </si>
  <si>
    <t>21DJN1177N</t>
  </si>
  <si>
    <t>21DJN1328C</t>
  </si>
  <si>
    <t>21DJN1840T</t>
  </si>
  <si>
    <t>21DJN2005B</t>
  </si>
  <si>
    <t>21DJN2059F</t>
  </si>
  <si>
    <t>21DJN2074Y</t>
  </si>
  <si>
    <t>21DJN2075X</t>
  </si>
  <si>
    <t>21DJN2207Y</t>
  </si>
  <si>
    <t>21DJN2212J</t>
  </si>
  <si>
    <t>21DJN2213I</t>
  </si>
  <si>
    <t>21DJN2241E</t>
  </si>
  <si>
    <t>21DJN2269K</t>
  </si>
  <si>
    <t>21DJN2276U</t>
  </si>
  <si>
    <t>21DJN2311J</t>
  </si>
  <si>
    <t>21DJN2351K</t>
  </si>
  <si>
    <t>21DJN2367L</t>
  </si>
  <si>
    <t>21EJN0070N</t>
  </si>
  <si>
    <t>21EJN0072L</t>
  </si>
  <si>
    <t>21EJN0073K</t>
  </si>
  <si>
    <t>21EJN0110Y</t>
  </si>
  <si>
    <t>21EJN0114U</t>
  </si>
  <si>
    <t>21EJN0162D</t>
  </si>
  <si>
    <t>21EJN0292X</t>
  </si>
  <si>
    <t>21EJN0322A</t>
  </si>
  <si>
    <t>21EJN0870F</t>
  </si>
  <si>
    <t>21EJN0871E</t>
  </si>
  <si>
    <t>21EJN1005U</t>
  </si>
  <si>
    <t>21EJN1133P</t>
  </si>
  <si>
    <t>21EJN1233O</t>
  </si>
  <si>
    <t>21EJN1352B</t>
  </si>
  <si>
    <t>21EJN1482V</t>
  </si>
  <si>
    <t>21PJN0712W</t>
  </si>
  <si>
    <t>21PJN1084C</t>
  </si>
  <si>
    <t>21PJN1462N</t>
  </si>
  <si>
    <t>21DCC0097F</t>
  </si>
  <si>
    <t>21DCC0098E</t>
  </si>
  <si>
    <t>21DCC0101B</t>
  </si>
  <si>
    <t>21DCC0200B</t>
  </si>
  <si>
    <t>21DCC0202Z</t>
  </si>
  <si>
    <t>21DCC0206W</t>
  </si>
  <si>
    <t>21DCC0216C</t>
  </si>
  <si>
    <t>21DCC0575P</t>
  </si>
  <si>
    <t>21DCC0622J</t>
  </si>
  <si>
    <t>21DCC0623I</t>
  </si>
  <si>
    <t>21DCC0839H</t>
  </si>
  <si>
    <t>21DCC0854Z</t>
  </si>
  <si>
    <t>21DCC0886S</t>
  </si>
  <si>
    <t>21DCC1003H</t>
  </si>
  <si>
    <t>21DCC1009B</t>
  </si>
  <si>
    <t>21DCC1024U</t>
  </si>
  <si>
    <t>21DCC1033B</t>
  </si>
  <si>
    <t>21DCC1078Y</t>
  </si>
  <si>
    <t>21DCC1081L</t>
  </si>
  <si>
    <t>21DCC1150R</t>
  </si>
  <si>
    <t>21DPR0069P</t>
  </si>
  <si>
    <t>21DPR0190R</t>
  </si>
  <si>
    <t>21DPR0201G</t>
  </si>
  <si>
    <t>21DPR0228N</t>
  </si>
  <si>
    <t>21DPR0247B</t>
  </si>
  <si>
    <t>21DPR0361U</t>
  </si>
  <si>
    <t>21DPR0514H</t>
  </si>
  <si>
    <t>21DPR0517E</t>
  </si>
  <si>
    <t>21DPR0518D</t>
  </si>
  <si>
    <t>21DPR0520S</t>
  </si>
  <si>
    <t>21DPR0522Q</t>
  </si>
  <si>
    <t>21DPR0523P</t>
  </si>
  <si>
    <t>21DPR0524O</t>
  </si>
  <si>
    <t>21DPR0526M</t>
  </si>
  <si>
    <t>21DPR0527L</t>
  </si>
  <si>
    <t>21DPR0528K</t>
  </si>
  <si>
    <t>21DPR0529J</t>
  </si>
  <si>
    <t>21DPR0530Z</t>
  </si>
  <si>
    <t>21DPR0531Y</t>
  </si>
  <si>
    <t>21DPR0532X</t>
  </si>
  <si>
    <t>21DPR0533W</t>
  </si>
  <si>
    <t>21DPR0534V</t>
  </si>
  <si>
    <t>21DPR0535U</t>
  </si>
  <si>
    <t>21DPR0536T</t>
  </si>
  <si>
    <t>21DPR0538R</t>
  </si>
  <si>
    <t>21DPR0540F</t>
  </si>
  <si>
    <t>21DPR0541E</t>
  </si>
  <si>
    <t>21DPR0543C</t>
  </si>
  <si>
    <t>21DPR0602B</t>
  </si>
  <si>
    <t>21DPR0618C</t>
  </si>
  <si>
    <t>21DPR0864M</t>
  </si>
  <si>
    <t>21DPR0908T</t>
  </si>
  <si>
    <t>21DPR0909S</t>
  </si>
  <si>
    <t>21DPR0912F</t>
  </si>
  <si>
    <t>21DPR0916B</t>
  </si>
  <si>
    <t>21DPR0919Z</t>
  </si>
  <si>
    <t>21DPR0934R</t>
  </si>
  <si>
    <t>21DPR0954E</t>
  </si>
  <si>
    <t>21DPR1070L</t>
  </si>
  <si>
    <t>21DPR1071K</t>
  </si>
  <si>
    <t>21DPR1075G</t>
  </si>
  <si>
    <t>21DPR1080S</t>
  </si>
  <si>
    <t>21DPR1081R</t>
  </si>
  <si>
    <t>21DPR1105K</t>
  </si>
  <si>
    <t>21DPR1155S</t>
  </si>
  <si>
    <t>21DPR1200O</t>
  </si>
  <si>
    <t>21DPR1204K</t>
  </si>
  <si>
    <t>21DPR1243M</t>
  </si>
  <si>
    <t>21DPR1266X</t>
  </si>
  <si>
    <t>21DPR1294T</t>
  </si>
  <si>
    <t>21DPR1324X</t>
  </si>
  <si>
    <t>21DPR1575B</t>
  </si>
  <si>
    <t>21DPR1576A</t>
  </si>
  <si>
    <t>21DPR1577Z</t>
  </si>
  <si>
    <t>21DPR1578Z</t>
  </si>
  <si>
    <t>21DPR1579Y</t>
  </si>
  <si>
    <t>21DPR1580N</t>
  </si>
  <si>
    <t>21DPR1581M</t>
  </si>
  <si>
    <t>21DPR1582L</t>
  </si>
  <si>
    <t>21DPR1583K</t>
  </si>
  <si>
    <t>21DPR1584J</t>
  </si>
  <si>
    <t>21DPR1585I</t>
  </si>
  <si>
    <t>21DPR1586H</t>
  </si>
  <si>
    <t>21DPR1588F</t>
  </si>
  <si>
    <t>21DPR1589E</t>
  </si>
  <si>
    <t>21DPR1590U</t>
  </si>
  <si>
    <t>21DPR1591T</t>
  </si>
  <si>
    <t>21DPR1592S</t>
  </si>
  <si>
    <t>21DPR1594Q</t>
  </si>
  <si>
    <t>21DPR1595P</t>
  </si>
  <si>
    <t>21DPR1596O</t>
  </si>
  <si>
    <t>21DPR1597N</t>
  </si>
  <si>
    <t>21DPR1637Y</t>
  </si>
  <si>
    <t>21DPR1638X</t>
  </si>
  <si>
    <t>21DPR1640L</t>
  </si>
  <si>
    <t>21DPR1756L</t>
  </si>
  <si>
    <t>21DPR1758J</t>
  </si>
  <si>
    <t>21DPR1777Y</t>
  </si>
  <si>
    <t>21DPR1818H</t>
  </si>
  <si>
    <t>21DPR1913L</t>
  </si>
  <si>
    <t>21DPR2009O</t>
  </si>
  <si>
    <t>21DPR2185T</t>
  </si>
  <si>
    <t>21DPR2194A</t>
  </si>
  <si>
    <t>21DPR2203S</t>
  </si>
  <si>
    <t>21DPR2207O</t>
  </si>
  <si>
    <t>21DPR2208N</t>
  </si>
  <si>
    <t>21DPR2209M</t>
  </si>
  <si>
    <t>21DPR2210B</t>
  </si>
  <si>
    <t>21DPR2211A</t>
  </si>
  <si>
    <t>21DPR2212Z</t>
  </si>
  <si>
    <t>21DPR2223F</t>
  </si>
  <si>
    <t>21DPR2226C</t>
  </si>
  <si>
    <t>21DPR2233M</t>
  </si>
  <si>
    <t>21DPR2234L</t>
  </si>
  <si>
    <t>21DPR2247P</t>
  </si>
  <si>
    <t>21DPR2248O</t>
  </si>
  <si>
    <t>21DPR2368A</t>
  </si>
  <si>
    <t>21DPR2497V</t>
  </si>
  <si>
    <t>21DPR2498U</t>
  </si>
  <si>
    <t>21DPR2499T</t>
  </si>
  <si>
    <t>21DPR2501R</t>
  </si>
  <si>
    <t>21DPR2504O</t>
  </si>
  <si>
    <t>21DPR2505N</t>
  </si>
  <si>
    <t>21DPR2507L</t>
  </si>
  <si>
    <t>21DPR2508K</t>
  </si>
  <si>
    <t>21DPR2509J</t>
  </si>
  <si>
    <t>21DPR2510Z</t>
  </si>
  <si>
    <t>21DPR2517S</t>
  </si>
  <si>
    <t>21DPR2519Q</t>
  </si>
  <si>
    <t>21DPR2624A</t>
  </si>
  <si>
    <t>21DPR2675H</t>
  </si>
  <si>
    <t>21DPR2742P</t>
  </si>
  <si>
    <t>21DPR2798R</t>
  </si>
  <si>
    <t>21DPR2814S</t>
  </si>
  <si>
    <t>21DPR2830J</t>
  </si>
  <si>
    <t>21DPR2832H</t>
  </si>
  <si>
    <t>21DPR2859O</t>
  </si>
  <si>
    <t>21DPR2880R</t>
  </si>
  <si>
    <t>21DPR2881Q</t>
  </si>
  <si>
    <t>21DPR2941O</t>
  </si>
  <si>
    <t>21DPR2986K</t>
  </si>
  <si>
    <t>21DPR3005Z</t>
  </si>
  <si>
    <t>21DPR3051K</t>
  </si>
  <si>
    <t>21DPR3411F</t>
  </si>
  <si>
    <t>21DPR3412E</t>
  </si>
  <si>
    <t>21DPR3435P</t>
  </si>
  <si>
    <t>21DPR3513C</t>
  </si>
  <si>
    <t>21DPR3523J</t>
  </si>
  <si>
    <t>21DPR3527F</t>
  </si>
  <si>
    <t>21DPR3541Z</t>
  </si>
  <si>
    <t>21DPR3564J</t>
  </si>
  <si>
    <t>21DPR3578M</t>
  </si>
  <si>
    <t>21DPR3593E</t>
  </si>
  <si>
    <t>21DPR3605T</t>
  </si>
  <si>
    <t>21DPR3606S</t>
  </si>
  <si>
    <t>21DPR3617Y</t>
  </si>
  <si>
    <t>21DPR3635N</t>
  </si>
  <si>
    <t>21DPR3641Y</t>
  </si>
  <si>
    <t>21DPR3689R</t>
  </si>
  <si>
    <t>21DPR3691F</t>
  </si>
  <si>
    <t>21DPR3733O</t>
  </si>
  <si>
    <t>21EPR0028O</t>
  </si>
  <si>
    <t>21EPR0029N</t>
  </si>
  <si>
    <t>21EPR0030C</t>
  </si>
  <si>
    <t>21EPR0031B</t>
  </si>
  <si>
    <t>21EPR0033Z</t>
  </si>
  <si>
    <t>21EPR0034Z</t>
  </si>
  <si>
    <t>21EPR0092P</t>
  </si>
  <si>
    <t>21EPR0105C</t>
  </si>
  <si>
    <t>21EPR0106B</t>
  </si>
  <si>
    <t>21EPR0107A</t>
  </si>
  <si>
    <t>21EPR0152N</t>
  </si>
  <si>
    <t>21EPR0153M</t>
  </si>
  <si>
    <t>21EPR0155K</t>
  </si>
  <si>
    <t>21EPR0156J</t>
  </si>
  <si>
    <t>21EPR0157I</t>
  </si>
  <si>
    <t>21EPR0158H</t>
  </si>
  <si>
    <t>21EPR0160W</t>
  </si>
  <si>
    <t>21EPR0161V</t>
  </si>
  <si>
    <t>21EPR0163T</t>
  </si>
  <si>
    <t>21EPR0213K</t>
  </si>
  <si>
    <t>21EPR0500D</t>
  </si>
  <si>
    <t>21EPR0527K</t>
  </si>
  <si>
    <t>21EPR0558D</t>
  </si>
  <si>
    <t>21EPR0567L</t>
  </si>
  <si>
    <t>21EPR0575U</t>
  </si>
  <si>
    <t>21EPR0578R</t>
  </si>
  <si>
    <t>21EPR0635S</t>
  </si>
  <si>
    <t>21EPR0698D</t>
  </si>
  <si>
    <t>21EPR0724L</t>
  </si>
  <si>
    <t>21EPR0725K</t>
  </si>
  <si>
    <t>21EPR0737P</t>
  </si>
  <si>
    <t>21EPR0750J</t>
  </si>
  <si>
    <t>21EPR1524U</t>
  </si>
  <si>
    <t>21EPR1542J</t>
  </si>
  <si>
    <t>21PPR0840H</t>
  </si>
  <si>
    <t>21PPR0955I</t>
  </si>
  <si>
    <t>21PPR1189N</t>
  </si>
  <si>
    <t>21DAI0009R</t>
  </si>
  <si>
    <t>21DAI0032S</t>
  </si>
  <si>
    <t>21DAI0033R</t>
  </si>
  <si>
    <t>21DPB0007B</t>
  </si>
  <si>
    <t>21DPB0009Z</t>
  </si>
  <si>
    <t>21DPB0032A</t>
  </si>
  <si>
    <t>21DPB0039U</t>
  </si>
  <si>
    <t>21DPB0059H</t>
  </si>
  <si>
    <t>21DPB0100H</t>
  </si>
  <si>
    <t>21DPB0117H</t>
  </si>
  <si>
    <t>21DPB0120V</t>
  </si>
  <si>
    <t>21DPB0121U</t>
  </si>
  <si>
    <t>21DPB0131A</t>
  </si>
  <si>
    <t>21DPB0139T</t>
  </si>
  <si>
    <t>21DPB0161V</t>
  </si>
  <si>
    <t>21DPB0162U</t>
  </si>
  <si>
    <t>21DPB0203D</t>
  </si>
  <si>
    <t>21DPB0204C</t>
  </si>
  <si>
    <t>21DPB0205B</t>
  </si>
  <si>
    <t>21DPB0206A</t>
  </si>
  <si>
    <t>21DPB0207Z</t>
  </si>
  <si>
    <t>21DPB0208Z</t>
  </si>
  <si>
    <t>21DPB0209Y</t>
  </si>
  <si>
    <t>21DPB0282G</t>
  </si>
  <si>
    <t>21DPB0285D</t>
  </si>
  <si>
    <t>21DPB0310M</t>
  </si>
  <si>
    <t>21DPB0312K</t>
  </si>
  <si>
    <t>21DPB0315H</t>
  </si>
  <si>
    <t>21DPB0316G</t>
  </si>
  <si>
    <t>21DPB0399F</t>
  </si>
  <si>
    <t>21DPB0578R</t>
  </si>
  <si>
    <t>21DPB0830V</t>
  </si>
  <si>
    <t>21DPB0831U</t>
  </si>
  <si>
    <t>21DPB0868H</t>
  </si>
  <si>
    <t>21DES0018B</t>
  </si>
  <si>
    <t>21DES0034T</t>
  </si>
  <si>
    <t>21EES0023M</t>
  </si>
  <si>
    <t>21EES0106V</t>
  </si>
  <si>
    <t>21EES0321L</t>
  </si>
  <si>
    <t>21EES0342Y</t>
  </si>
  <si>
    <t>21PES0452J</t>
  </si>
  <si>
    <t>21PES0615D</t>
  </si>
  <si>
    <t>21DST0031O</t>
  </si>
  <si>
    <t>21DST0037I</t>
  </si>
  <si>
    <t>21DST0088P</t>
  </si>
  <si>
    <t>21DTV0012N</t>
  </si>
  <si>
    <t>21DTV0040J</t>
  </si>
  <si>
    <t>21DTV0111N</t>
  </si>
  <si>
    <t>21DTV0151O</t>
  </si>
  <si>
    <t>21DTV0177W</t>
  </si>
  <si>
    <t>21DTV0181I</t>
  </si>
  <si>
    <t>21DTV0187C</t>
  </si>
  <si>
    <t>21DTV0271A</t>
  </si>
  <si>
    <t>21DTV0278U</t>
  </si>
  <si>
    <t>21DTV0300F</t>
  </si>
  <si>
    <t>21DTV0301E</t>
  </si>
  <si>
    <t>21DTV0319D</t>
  </si>
  <si>
    <t>21DTV0335V</t>
  </si>
  <si>
    <t>21DTV0336U</t>
  </si>
  <si>
    <t>21DTV0337T</t>
  </si>
  <si>
    <t>21DTV0358F</t>
  </si>
  <si>
    <t>21DTV0402C</t>
  </si>
  <si>
    <t>21DTV0403B</t>
  </si>
  <si>
    <t>21DTV0430Z</t>
  </si>
  <si>
    <t>21DTV0456G</t>
  </si>
  <si>
    <t>21DTV0475V</t>
  </si>
  <si>
    <t>21DTV0491M</t>
  </si>
  <si>
    <t>21DTV0492L</t>
  </si>
  <si>
    <t>21DTV0510K</t>
  </si>
  <si>
    <t>21ETV0002F</t>
  </si>
  <si>
    <t>21ETV0006B</t>
  </si>
  <si>
    <t>21ETV0008Z</t>
  </si>
  <si>
    <t>21ETV0013L</t>
  </si>
  <si>
    <t>21ETV0016I</t>
  </si>
  <si>
    <t>21ETV0020V</t>
  </si>
  <si>
    <t>21ETV0021U</t>
  </si>
  <si>
    <t>21ETV0022T</t>
  </si>
  <si>
    <t>21ETV0024R</t>
  </si>
  <si>
    <t>21ETV0026P</t>
  </si>
  <si>
    <t>21ETV0029M</t>
  </si>
  <si>
    <t>21ETV0031A</t>
  </si>
  <si>
    <t>21ETV0033Z</t>
  </si>
  <si>
    <t>21ETV0035X</t>
  </si>
  <si>
    <t>21ETV0054L</t>
  </si>
  <si>
    <t>21ETV0055K</t>
  </si>
  <si>
    <t>21ETV0056J</t>
  </si>
  <si>
    <t>21ETV0057I</t>
  </si>
  <si>
    <t>21ETV0060W</t>
  </si>
  <si>
    <t>21ETV0061V</t>
  </si>
  <si>
    <t>21ETV0062U</t>
  </si>
  <si>
    <t>21ETV0063T</t>
  </si>
  <si>
    <t>21ETV0066Q</t>
  </si>
  <si>
    <t>21ETV0067P</t>
  </si>
  <si>
    <t>21ETV0068O</t>
  </si>
  <si>
    <t>21ETV0069N</t>
  </si>
  <si>
    <t>21ETV0070C</t>
  </si>
  <si>
    <t>21ETV0072A</t>
  </si>
  <si>
    <t>21ETV0073Z</t>
  </si>
  <si>
    <t>21ETV0075Y</t>
  </si>
  <si>
    <t>21ETV0556E</t>
  </si>
  <si>
    <t>21ETV0569I</t>
  </si>
  <si>
    <t>21ETV0582C</t>
  </si>
  <si>
    <t>21ETV0606W</t>
  </si>
  <si>
    <t>21ETV0634S</t>
  </si>
  <si>
    <t>21ETV0635R</t>
  </si>
  <si>
    <t>21ETV0649U</t>
  </si>
  <si>
    <t>21ETV0662O</t>
  </si>
  <si>
    <t>21ETV0663N</t>
  </si>
  <si>
    <t>21ETV0664M</t>
  </si>
  <si>
    <t>21ETV0665L</t>
  </si>
  <si>
    <t>21ETV0677Q</t>
  </si>
  <si>
    <t>21ETV0682B</t>
  </si>
  <si>
    <t>21ETV0688W</t>
  </si>
  <si>
    <t>21ETV0690K</t>
  </si>
  <si>
    <t>21ETV0695F</t>
  </si>
  <si>
    <t>21ETV0718Z</t>
  </si>
  <si>
    <t>21ETV0723L</t>
  </si>
  <si>
    <t>21ETV0725J</t>
  </si>
  <si>
    <t>21ETV0742Z</t>
  </si>
  <si>
    <t>21ETV0754E</t>
  </si>
  <si>
    <t>21ETV0777P</t>
  </si>
  <si>
    <t>21ETV0778O</t>
  </si>
  <si>
    <t>21ETV0803X</t>
  </si>
  <si>
    <t>21ETV0811F</t>
  </si>
  <si>
    <t>21ETV0827G</t>
  </si>
  <si>
    <t>21ETV0846V</t>
  </si>
  <si>
    <t>21ETV0879M</t>
  </si>
  <si>
    <t>21ETV0885X</t>
  </si>
  <si>
    <t>21ETV0896C</t>
  </si>
  <si>
    <t>21EBT0022F</t>
  </si>
  <si>
    <t>21EBH0005U</t>
  </si>
  <si>
    <t>21EBH0129C</t>
  </si>
  <si>
    <t>21EBH0231Q</t>
  </si>
  <si>
    <t>21EBH0232P</t>
  </si>
  <si>
    <t>21EBH0270S</t>
  </si>
  <si>
    <t>21EBH0301V</t>
  </si>
  <si>
    <t>21EBH0304S</t>
  </si>
  <si>
    <t>21EBH0379I</t>
  </si>
  <si>
    <t>21EBH0858R</t>
  </si>
  <si>
    <t>21EBH0380Y</t>
  </si>
  <si>
    <t>21EBH0381X</t>
  </si>
  <si>
    <t>21EBH0382W</t>
  </si>
  <si>
    <t>21EBH0383V</t>
  </si>
  <si>
    <t>21EBH0384U</t>
  </si>
  <si>
    <t>21EBH0385T</t>
  </si>
  <si>
    <t>21EBH0422G</t>
  </si>
  <si>
    <t>21EBH0423F</t>
  </si>
  <si>
    <t>21EBH0426C</t>
  </si>
  <si>
    <t>21EBH0440W</t>
  </si>
  <si>
    <t>21EBH0495Z</t>
  </si>
  <si>
    <t>21EBH0558U</t>
  </si>
  <si>
    <t>21EBH0559T</t>
  </si>
  <si>
    <t>21EBH0560I</t>
  </si>
  <si>
    <t>21EBH0618S</t>
  </si>
  <si>
    <t>21EBH0658T</t>
  </si>
  <si>
    <t>21EBH0659S</t>
  </si>
  <si>
    <t>21EBH0706M</t>
  </si>
  <si>
    <t>21EBH0707L</t>
  </si>
  <si>
    <t>21EBH0714V</t>
  </si>
  <si>
    <t>21EBH0777G</t>
  </si>
  <si>
    <t>21EBH0801Q</t>
  </si>
  <si>
    <t>21EBH0838D</t>
  </si>
  <si>
    <t>21EBH0911W</t>
  </si>
  <si>
    <t>21EBH0987L</t>
  </si>
  <si>
    <t>21EBH1009X</t>
  </si>
  <si>
    <t>21EBH1044C</t>
  </si>
  <si>
    <t>21EBH1045B</t>
  </si>
  <si>
    <t>21EBH1074X</t>
  </si>
  <si>
    <t>21EBH1075W</t>
  </si>
  <si>
    <t>21EBH1094K</t>
  </si>
  <si>
    <t>21EBH1128K</t>
  </si>
  <si>
    <t>21EBH1131Y</t>
  </si>
  <si>
    <t>21EBH1158E</t>
  </si>
  <si>
    <t>21EBH1174W</t>
  </si>
  <si>
    <t>21EBH1216E</t>
  </si>
  <si>
    <t>21EBH1217D</t>
  </si>
  <si>
    <t>21EMS0010R</t>
  </si>
  <si>
    <t>21EMS0011Q</t>
  </si>
  <si>
    <t>21EMS0012P</t>
  </si>
  <si>
    <t>21ETK0007V</t>
  </si>
  <si>
    <t>21ETK0008U</t>
  </si>
  <si>
    <t>21ETK0072V</t>
  </si>
  <si>
    <t>21PBH0149W</t>
  </si>
  <si>
    <t>21DIN0024N</t>
  </si>
  <si>
    <t>21DML0040T</t>
  </si>
  <si>
    <t>21EML0011X</t>
  </si>
  <si>
    <t>TETELA DE OCAMPO</t>
  </si>
  <si>
    <t>CIUDAD DE TETELA DE OCAMPO</t>
  </si>
  <si>
    <t>3 EDUCACION ESPECIAL FEDERAL</t>
  </si>
  <si>
    <t>21FSE2203J</t>
  </si>
  <si>
    <t>OCTAVIO PAZ</t>
  </si>
  <si>
    <t>CHIGNAHUAPAN</t>
  </si>
  <si>
    <t>CIUDAD DE CHIGNAHUAPAN</t>
  </si>
  <si>
    <t>33 EDUCACION ESPECIAL ESTATAL</t>
  </si>
  <si>
    <t>21FSE5233Y</t>
  </si>
  <si>
    <t>NACIONES UNIDAS</t>
  </si>
  <si>
    <t>IXTACAMAXTITLAN</t>
  </si>
  <si>
    <t>ZARAGOZA</t>
  </si>
  <si>
    <t>711 EDUCACION INDIGENA FEDERAL</t>
  </si>
  <si>
    <t>21FZI3711Z</t>
  </si>
  <si>
    <t>21FJI3008S</t>
  </si>
  <si>
    <t>JUAN FRANCISCO LUCAS</t>
  </si>
  <si>
    <t>501 EDUCACION INDIGENA FEDERAL</t>
  </si>
  <si>
    <t>21FZI3501V</t>
  </si>
  <si>
    <t>ZOYATITLA</t>
  </si>
  <si>
    <t>21FJI3006U</t>
  </si>
  <si>
    <t>ANTROPOLOGO ALFONSO CASO</t>
  </si>
  <si>
    <t>CUAUTEMPAN</t>
  </si>
  <si>
    <t>503 EDUCACION INDIGENA FEDERAL</t>
  </si>
  <si>
    <t>21FZI3503T</t>
  </si>
  <si>
    <t>SAN ESTEBAN CUAUTEMPAN</t>
  </si>
  <si>
    <t>LAZARO CARDENAS</t>
  </si>
  <si>
    <t>703 EDUCACION INDIGENA FEDERAL</t>
  </si>
  <si>
    <t>21FZI3703R</t>
  </si>
  <si>
    <t>NIÑOS HEROES</t>
  </si>
  <si>
    <t>EL NIÑO ARTILLERO</t>
  </si>
  <si>
    <t>JOSEFA ORTIZ DE DOMINGUEZ</t>
  </si>
  <si>
    <t>TONALAPA</t>
  </si>
  <si>
    <t>CUATLICUE</t>
  </si>
  <si>
    <t>ICHANCONEMEJ</t>
  </si>
  <si>
    <t>MARIA MONTESSORI</t>
  </si>
  <si>
    <t>MOCTEZUMA XOCOYOTZIN</t>
  </si>
  <si>
    <t>LA CORREGIDORA</t>
  </si>
  <si>
    <t>CARMEN SERDAN</t>
  </si>
  <si>
    <t>JUANA INES DE LA CRUZ</t>
  </si>
  <si>
    <t>JUAN ESCUTIA</t>
  </si>
  <si>
    <t>IKZO-XOCHITL</t>
  </si>
  <si>
    <t>ROSAURA ZAPATA CANO</t>
  </si>
  <si>
    <t>MARIA DOLORES POSADA OLAYO</t>
  </si>
  <si>
    <t>MALINTZIN</t>
  </si>
  <si>
    <t>507 EDUCACION INDIGENA FEDERAL</t>
  </si>
  <si>
    <t>21FZI3507P</t>
  </si>
  <si>
    <t>QUETZALCOATL</t>
  </si>
  <si>
    <t>YOLOJPILI</t>
  </si>
  <si>
    <t>AQUILES SERDAN</t>
  </si>
  <si>
    <t>MACUILXOCHITZIN</t>
  </si>
  <si>
    <t>ESCUELA SECUNDARIA GENERAL FRANCISCO JAVIER CLAVIJERO</t>
  </si>
  <si>
    <t>15 SECUNDARIA GENERAL FEDERAL</t>
  </si>
  <si>
    <t>21FIS0415V</t>
  </si>
  <si>
    <t>21FJE0301F</t>
  </si>
  <si>
    <t>CENTRO DE LA MUJER INDIGENA</t>
  </si>
  <si>
    <t>LEONA VICARIO</t>
  </si>
  <si>
    <t>76 PREESCOLAR GENERAL FEDERAL</t>
  </si>
  <si>
    <t>21FZP0076F</t>
  </si>
  <si>
    <t>21FJZ0502P</t>
  </si>
  <si>
    <t>ZENAIDO LOPEZ PEREZ</t>
  </si>
  <si>
    <t>77 PREESCOLAR GENERAL FEDERAL</t>
  </si>
  <si>
    <t>21FZP0077E</t>
  </si>
  <si>
    <t>CARMEN CUEVAS DE BONILLA</t>
  </si>
  <si>
    <t>13 PREESCOLAR GENERAL FEDERAL</t>
  </si>
  <si>
    <t>21FZP0013U</t>
  </si>
  <si>
    <t>FRIDA KAHLO</t>
  </si>
  <si>
    <t>2 PREESCOLAR GENERAL ESTATAL</t>
  </si>
  <si>
    <t>21FZP5002W</t>
  </si>
  <si>
    <t>21FJZ5527F</t>
  </si>
  <si>
    <t>NEMORIO RIVERA SALINAS</t>
  </si>
  <si>
    <t>10 PREESCOLAR GENERAL FEDERAL</t>
  </si>
  <si>
    <t>21FZP0010X</t>
  </si>
  <si>
    <t>CITLALI</t>
  </si>
  <si>
    <t>AQUIXTLA</t>
  </si>
  <si>
    <t>14 PREESCOLAR GENERAL FEDERAL</t>
  </si>
  <si>
    <t>21FZP0014T</t>
  </si>
  <si>
    <t>VENUSTIANO CARRANZA</t>
  </si>
  <si>
    <t>CITLALTONI</t>
  </si>
  <si>
    <t>MOTIVO</t>
  </si>
  <si>
    <t>CITLALTEPETL</t>
  </si>
  <si>
    <t>PROGRESO</t>
  </si>
  <si>
    <t>EL AMANECER</t>
  </si>
  <si>
    <t>GLORIA CANO ARROYO</t>
  </si>
  <si>
    <t>GUSTAVO DIAZ ORDAZ</t>
  </si>
  <si>
    <t>EL TREBOL</t>
  </si>
  <si>
    <t>BENITO JUAREZ</t>
  </si>
  <si>
    <t>CUAPANCINGO</t>
  </si>
  <si>
    <t>ITSMI XOCHITL</t>
  </si>
  <si>
    <t>CONETL HUITZCA</t>
  </si>
  <si>
    <t>LOS MANANTIALES</t>
  </si>
  <si>
    <t>RINCONCITO</t>
  </si>
  <si>
    <t>SAN ANTONIO MATLAHUACALES</t>
  </si>
  <si>
    <t>CIENEGA LARGA</t>
  </si>
  <si>
    <t>LOS PINOS</t>
  </si>
  <si>
    <t>JOSE DOLORES PEREZ</t>
  </si>
  <si>
    <t>59 PREESCOLAR GENERAL FEDERAL</t>
  </si>
  <si>
    <t>21FZP0059P</t>
  </si>
  <si>
    <t>FELIPE FRANCO</t>
  </si>
  <si>
    <t>ANGELA PEREZ MONTEALEGRE</t>
  </si>
  <si>
    <t>DANIEL CABRERA RIVERA</t>
  </si>
  <si>
    <t>MANUEL POZOS FUENTES</t>
  </si>
  <si>
    <t>JOSE JUAN FORTINO LOPEZ BARRIENTOS</t>
  </si>
  <si>
    <t>NENETZINTLA</t>
  </si>
  <si>
    <t>MARIA DOLORES POSADAS OLAYO</t>
  </si>
  <si>
    <t>VICENTE FUENTES CASTANEDA</t>
  </si>
  <si>
    <t>ROSAURA ZAPATA</t>
  </si>
  <si>
    <t>GUILLERMO ORTA VELAZQUEZ</t>
  </si>
  <si>
    <t>LUCIO CABRERA LOBATO</t>
  </si>
  <si>
    <t>LOMA ALTA</t>
  </si>
  <si>
    <t>EL MANZANO</t>
  </si>
  <si>
    <t>ATEXQUILLA</t>
  </si>
  <si>
    <t>78 PREESCOLAR GENERAL FEDERAL</t>
  </si>
  <si>
    <t>21FZP0078D</t>
  </si>
  <si>
    <t>LOS OCOTITOS</t>
  </si>
  <si>
    <t>JAZMIN</t>
  </si>
  <si>
    <t>ZOTOLTEPEC</t>
  </si>
  <si>
    <t>FRANCISCO BULNES</t>
  </si>
  <si>
    <t>JULIO S. HERNANDEZ</t>
  </si>
  <si>
    <t>JARDIN DE NIÑOS LOS ANGELES</t>
  </si>
  <si>
    <t>ALBERTO BELLO SANTANA</t>
  </si>
  <si>
    <t>LUIS MOYA</t>
  </si>
  <si>
    <t>ISSAC GONZALEZ AYALA</t>
  </si>
  <si>
    <t>FILEMON MUNGUIA MUNGUIA</t>
  </si>
  <si>
    <t>CRISTALACO</t>
  </si>
  <si>
    <t>ARCO IRIS</t>
  </si>
  <si>
    <t>CRUZ DE LEON</t>
  </si>
  <si>
    <t>QUIABIT</t>
  </si>
  <si>
    <t>MACUILI CITLALI</t>
  </si>
  <si>
    <t>PABLO GALEANA</t>
  </si>
  <si>
    <t>TATENO</t>
  </si>
  <si>
    <t>CUICUITZCA</t>
  </si>
  <si>
    <t>XIHUTEC</t>
  </si>
  <si>
    <t>ATEMPANCHOCANI</t>
  </si>
  <si>
    <t>XOCHIPILLI</t>
  </si>
  <si>
    <t>RICARDO FLORES MAGON</t>
  </si>
  <si>
    <t>JUAN B. MADERA GONZALEZ</t>
  </si>
  <si>
    <t>AGAZZI</t>
  </si>
  <si>
    <t>DANTE ALIGHIERI</t>
  </si>
  <si>
    <t>TALCHICOTZIN</t>
  </si>
  <si>
    <t>HANS C. ANDERSEN</t>
  </si>
  <si>
    <t>JOAQUIN FERNANDEZ DE LIZARDI</t>
  </si>
  <si>
    <t>TECAYEHUATZIN</t>
  </si>
  <si>
    <t>JUAN DE LA BARRERA</t>
  </si>
  <si>
    <t>ROSARIO CASTELLANOS</t>
  </si>
  <si>
    <t>LORENZO RIVERA GALINDO</t>
  </si>
  <si>
    <t>LAS PALMAS</t>
  </si>
  <si>
    <t>TIERRA Y LIBERTAD</t>
  </si>
  <si>
    <t>VICENTE SUAREZ FERRER</t>
  </si>
  <si>
    <t>ALFREDO BABLOT</t>
  </si>
  <si>
    <t>HUITZILOPOCHTLI</t>
  </si>
  <si>
    <t>MEXCALXOCHITL</t>
  </si>
  <si>
    <t>GENERAL IGNACIO ZARAGOZA</t>
  </si>
  <si>
    <t>IGNACIO ZARAGOZA</t>
  </si>
  <si>
    <t>EMILIANO ZAPATA</t>
  </si>
  <si>
    <t>GENERAL JUAN FRANCISCO LUCAS</t>
  </si>
  <si>
    <t>MAJSEUALTANEX</t>
  </si>
  <si>
    <t>RAFAEL MOLINA BETANCOURT</t>
  </si>
  <si>
    <t>CAPITAN MIGUEL H RIVERA LOPEZ</t>
  </si>
  <si>
    <t>5 DE MAYO</t>
  </si>
  <si>
    <t>HEROES DEL 5 DE MAYO</t>
  </si>
  <si>
    <t>MIGUEL HIDALGO Y COSTILLA</t>
  </si>
  <si>
    <t>LICENCIADO ADOLFO LOPEZ MATEOS</t>
  </si>
  <si>
    <t>ADOLFO LOPEZ MATEOS</t>
  </si>
  <si>
    <t>MIGUEL HIDALGO</t>
  </si>
  <si>
    <t>GUADALUPE VICTORIA</t>
  </si>
  <si>
    <t>JUAN N. MENDEZ</t>
  </si>
  <si>
    <t>JUAN CRISOSTOMO BONILLA</t>
  </si>
  <si>
    <t>CUAUHTEMOC</t>
  </si>
  <si>
    <t>LICENCIADO BENITO JUAREZ</t>
  </si>
  <si>
    <t>JOSE MARIA MORELOS Y PAVON</t>
  </si>
  <si>
    <t>4 PRIMARIA GENERAL FEDERAL</t>
  </si>
  <si>
    <t>21FIZ1004J</t>
  </si>
  <si>
    <t>21FJS0704B</t>
  </si>
  <si>
    <t>EMPERADOR CUAUHTEMOC</t>
  </si>
  <si>
    <t>90 PRIMARIA GENERAL FEDERAL</t>
  </si>
  <si>
    <t>21FIZ1090W</t>
  </si>
  <si>
    <t>CARLOS SALINAS DE GORTARI</t>
  </si>
  <si>
    <t>LA MESA</t>
  </si>
  <si>
    <t>HEROES DE LA INDEPENDENCIA</t>
  </si>
  <si>
    <t>21FIZ1146H</t>
  </si>
  <si>
    <t>RAFAEL AVILA CAMACHO</t>
  </si>
  <si>
    <t>LA PATRIA ES PRIMERO</t>
  </si>
  <si>
    <t>58 PRIMARIA GENERAL FEDERAL</t>
  </si>
  <si>
    <t>21FIZ1058N</t>
  </si>
  <si>
    <t>63 PRIMARIA GENERAL FEDERAL</t>
  </si>
  <si>
    <t>21FIZ1063Z</t>
  </si>
  <si>
    <t>NARCISO MENDOZA</t>
  </si>
  <si>
    <t>JOSE MARIA MORELOS</t>
  </si>
  <si>
    <t>5 PRIMARIA GENERAL FEDERAL</t>
  </si>
  <si>
    <t>21FIZ1005I</t>
  </si>
  <si>
    <t>VICENTE GUERRERO</t>
  </si>
  <si>
    <t>MELCHOR OCAMPO</t>
  </si>
  <si>
    <t>21FIZ1145I</t>
  </si>
  <si>
    <t>92 PRIMARIA GENERAL FEDERAL</t>
  </si>
  <si>
    <t>21FIZ1092U</t>
  </si>
  <si>
    <t>IGNACIO ALLENDE</t>
  </si>
  <si>
    <t>JUSTO SIERRA</t>
  </si>
  <si>
    <t>REPUBLICA ARGENTINA</t>
  </si>
  <si>
    <t>FRANCISCO JAVIER MINA</t>
  </si>
  <si>
    <t>LEANDRO VALLE</t>
  </si>
  <si>
    <t>GUTIERREZ ZAMORA</t>
  </si>
  <si>
    <t>LICENCIADO ALFREDO V. BONFIL</t>
  </si>
  <si>
    <t>HERMANOS FLORES MAGON</t>
  </si>
  <si>
    <t>HERMENEGILDO GALEANA</t>
  </si>
  <si>
    <t>MANUEL AVILA CAMACHO</t>
  </si>
  <si>
    <t>JUAN RULFO</t>
  </si>
  <si>
    <t>IGNACIO MANUEL ALTAMIRANO</t>
  </si>
  <si>
    <t>MARIANO MATAMOROS</t>
  </si>
  <si>
    <t>SIMON BOLIVAR</t>
  </si>
  <si>
    <t>ARTURO J. FUENTES</t>
  </si>
  <si>
    <t>RAFAEL JIMENEZ</t>
  </si>
  <si>
    <t>VALENTIN GOMEZ FARIAS</t>
  </si>
  <si>
    <t>FRANCISCO I. MADERO</t>
  </si>
  <si>
    <t>LICENCIADO GUSTAVO DIAZ ORDAZ</t>
  </si>
  <si>
    <t>CENTRO FEDERAL CAMPESINO</t>
  </si>
  <si>
    <t>CUAUTELOLULCO</t>
  </si>
  <si>
    <t>JAVIER CARRASCO</t>
  </si>
  <si>
    <t>CASTULO MENESES</t>
  </si>
  <si>
    <t>LORENZO G. GONZALEZ</t>
  </si>
  <si>
    <t>GENERAL RAFAEL AVILA CAMACHO</t>
  </si>
  <si>
    <t>DOCTOR GONZALO BAUTISTA</t>
  </si>
  <si>
    <t>FEDERICO CUANALO</t>
  </si>
  <si>
    <t>GENERAL FRANCISCO VILLA</t>
  </si>
  <si>
    <t>PATRIA</t>
  </si>
  <si>
    <t>FRAY PEDRO DE GANTE</t>
  </si>
  <si>
    <t>FRANCISCO CORTES</t>
  </si>
  <si>
    <t>INDEPENDENCIA</t>
  </si>
  <si>
    <t>IGNACIO RAMIREZ</t>
  </si>
  <si>
    <t>NICOLAS BRAVO</t>
  </si>
  <si>
    <t>GENERAL LAZARO CARDENAS</t>
  </si>
  <si>
    <t>ELPIDIO BARRIOS CABRERA</t>
  </si>
  <si>
    <t>MOTOLINIA</t>
  </si>
  <si>
    <t>NIÑOS HEROES DE CHAPULTEPEC</t>
  </si>
  <si>
    <t>HERMANOS SERDAN</t>
  </si>
  <si>
    <t>ALDAMA</t>
  </si>
  <si>
    <t>CINCO DE MAYO</t>
  </si>
  <si>
    <t>FRANCISCO SARABIA</t>
  </si>
  <si>
    <t>GUILLERMO BONILLA SEGURA</t>
  </si>
  <si>
    <t>21FIZ1137Z</t>
  </si>
  <si>
    <t>JESUS GONZALEZ ORTEGA</t>
  </si>
  <si>
    <t>ALVARO OBREGON</t>
  </si>
  <si>
    <t>EDUARDO ARROYO CRUZ</t>
  </si>
  <si>
    <t>JAIME TORRES BODET</t>
  </si>
  <si>
    <t>ESCUELA SECUNDARIA TECNICA NUM. 28</t>
  </si>
  <si>
    <t>4 SECUNDARIA TECNICA FEDERAL</t>
  </si>
  <si>
    <t>21FZT1504A</t>
  </si>
  <si>
    <t>21FJT1703Z</t>
  </si>
  <si>
    <t>ESCUELA SECUNDARIA TECNICA NUM. 34</t>
  </si>
  <si>
    <t>ESCUELA SECUNDARIA TECNICA NUM. 81</t>
  </si>
  <si>
    <t>12 SECUNDARIA TECNICA FEDERAL</t>
  </si>
  <si>
    <t>21FZT1512J</t>
  </si>
  <si>
    <t>TELESECUNDARIA</t>
  </si>
  <si>
    <t>15 TELESECUNDARIA FEDERAL</t>
  </si>
  <si>
    <t>21FTV2515R</t>
  </si>
  <si>
    <t>21FTS4002S</t>
  </si>
  <si>
    <t>NETZAHUALCOYOTL</t>
  </si>
  <si>
    <t>GENARO CODINA</t>
  </si>
  <si>
    <t>JOSE VASCONCELOS</t>
  </si>
  <si>
    <t>LUIS DONALDO COLOSIO MURRIETA</t>
  </si>
  <si>
    <t>REVOLUCION MEXICANA 20 DE NOVIEMBRE</t>
  </si>
  <si>
    <t>22 TELESECUNDARIA FEDERAL</t>
  </si>
  <si>
    <t>21FTV2522A</t>
  </si>
  <si>
    <t>LAZARO CARDENAS DEL RIO</t>
  </si>
  <si>
    <t>JAIME NUNO</t>
  </si>
  <si>
    <t>GABRIELA MISTRAL</t>
  </si>
  <si>
    <t>ALVARO GALVEZ Y FUENTES</t>
  </si>
  <si>
    <t>BACHILLERATO DIGITAL NUM. 267</t>
  </si>
  <si>
    <t>31 BACHILLERATO ESTATAL</t>
  </si>
  <si>
    <t>21FMS0097L</t>
  </si>
  <si>
    <t>51 BACHILLERATO ESTATAL</t>
  </si>
  <si>
    <t>21FMS0046E</t>
  </si>
  <si>
    <t>MANUEL RIVERA ANAYA</t>
  </si>
  <si>
    <t>43 BACHILLERATO ESTATAL</t>
  </si>
  <si>
    <t>21FMS0044G</t>
  </si>
  <si>
    <t>MIGUEL ALEMAN VALDEZ</t>
  </si>
  <si>
    <t>6 BACHILLERATO ESTATAL</t>
  </si>
  <si>
    <t>21FMS0022V</t>
  </si>
  <si>
    <t>C.E. PRESIDENTE GUADALUPE VICTORIA</t>
  </si>
  <si>
    <t>901 CENTROS ESCOLARES ESTATAL</t>
  </si>
  <si>
    <t>21ADG0103Y</t>
  </si>
  <si>
    <t>63 BACHILLERATO ESTATAL</t>
  </si>
  <si>
    <t>21FMS0061X</t>
  </si>
  <si>
    <t>TOMAS ALVA EDISON</t>
  </si>
  <si>
    <t>DOROTEO ARANGO</t>
  </si>
  <si>
    <t>JAIME SABINES</t>
  </si>
  <si>
    <t>JUAN CRISOSTOMO BONILLA PEREZ</t>
  </si>
  <si>
    <t>JOSE GALVEZ</t>
  </si>
  <si>
    <t>53 BACHILLERATO ESTATAL</t>
  </si>
  <si>
    <t>21FMS0051Q</t>
  </si>
  <si>
    <t>MACUILXOCHITL</t>
  </si>
  <si>
    <t>JUAN ALDAMA</t>
  </si>
  <si>
    <t>JOSE CLEMENTE OROZCO</t>
  </si>
  <si>
    <t>DAVID ALFARO SIQUEIROS</t>
  </si>
  <si>
    <t>BACHILLERATO GENERAL DIGITAL NUM.38</t>
  </si>
  <si>
    <t>11 BACHILLERATO ESTATAL</t>
  </si>
  <si>
    <t>21FMS0077Y</t>
  </si>
  <si>
    <t>CHIGNAHUAPAN [BAÑOS TERMALES]</t>
  </si>
  <si>
    <t>BACHILLERATO GENERAL DIGITAL NUM. 59</t>
  </si>
  <si>
    <t>28 BACHILLERATO ESTATAL</t>
  </si>
  <si>
    <t>21FMS0002H</t>
  </si>
  <si>
    <t>BACHILLERATO DIGITAL NUM. 144</t>
  </si>
  <si>
    <t>BACHILLERATO DIGITAL NUM. 142</t>
  </si>
  <si>
    <t>26 BACHILLERATO ESTATAL</t>
  </si>
  <si>
    <t>21FMS0092Q</t>
  </si>
  <si>
    <t>BACHILLERATO DIGITAL NUM. 160</t>
  </si>
  <si>
    <t>BACHILLERATO DIGITAL NUM. 161</t>
  </si>
  <si>
    <t>BACHILLERATO DIGITAL NUM. 124</t>
  </si>
  <si>
    <t>BACHILLERATO GENERAL DIGITAL</t>
  </si>
  <si>
    <t>12 BACHILLERATO ESTATAL</t>
  </si>
  <si>
    <t>21FMS0078X</t>
  </si>
  <si>
    <t>BACHILLERATO DIGITAL NUM. 152</t>
  </si>
  <si>
    <t>BACHILLERATO DIGITAL NUM. 182</t>
  </si>
  <si>
    <t>BACHILLERATO DIGITAL NUM. 198</t>
  </si>
  <si>
    <t>TEPEXOXUCA</t>
  </si>
  <si>
    <t>BACHILLERATO DIGITAL NUM.240</t>
  </si>
  <si>
    <t>BACHILLERATO DIGITAL NUM.241</t>
  </si>
  <si>
    <t>EUFROSINA CAMACHO VIUDA DE AVILA</t>
  </si>
  <si>
    <t>26 SECUNDARIA GENERAL ESTATAL</t>
  </si>
  <si>
    <t>21FIS6026T</t>
  </si>
  <si>
    <t>LAURA ELENA BETANCOURT</t>
  </si>
  <si>
    <t>CAROLINA ALVARADO DE REYES</t>
  </si>
  <si>
    <t>XOCHITL</t>
  </si>
  <si>
    <t>JOB PINEDA DOMINGUEZ</t>
  </si>
  <si>
    <t>KOKOMITO</t>
  </si>
  <si>
    <t>3 BACHILLERATO ESTATAL</t>
  </si>
  <si>
    <t>21FMS0107B</t>
  </si>
  <si>
    <t>10 PRIMARIA GENERAL ESTATAL</t>
  </si>
  <si>
    <t>21FIZ6410Y</t>
  </si>
  <si>
    <t>21FJS6002Z</t>
  </si>
  <si>
    <t>68 PRIMARIA GENERAL ESTATAL</t>
  </si>
  <si>
    <t>21FIZ6468Y</t>
  </si>
  <si>
    <t>37 PRIMARIA GENERAL ESTATAL</t>
  </si>
  <si>
    <t>21FIZ6437E</t>
  </si>
  <si>
    <t>51 PRIMARIA GENERAL ESTATAL</t>
  </si>
  <si>
    <t>21FIZ6451Y</t>
  </si>
  <si>
    <t>XICOTENCATL</t>
  </si>
  <si>
    <t>FRANCISCO ALBARRAN C.</t>
  </si>
  <si>
    <t>VICENTE SUAREZ</t>
  </si>
  <si>
    <t>JOSE MARIA DOMINGUEZ CASTILLA</t>
  </si>
  <si>
    <t>BARAQUIEL ALATRISTE CASTILLO</t>
  </si>
  <si>
    <t>8 TELESECUNDARIA ESTATAL</t>
  </si>
  <si>
    <t>21FTV8008A</t>
  </si>
  <si>
    <t>21FTS7002M</t>
  </si>
  <si>
    <t>GENERAL IGNACIO ABASOLO</t>
  </si>
  <si>
    <t>7 TELESECUNDARIA ESTATAL</t>
  </si>
  <si>
    <t>21FTV8007B</t>
  </si>
  <si>
    <t>MANUEL SABINO CRESPO</t>
  </si>
  <si>
    <t>MOISES SAENZ</t>
  </si>
  <si>
    <t>EZEQUIEL A CHAVEZ</t>
  </si>
  <si>
    <t>ADELA MARQUEZ DE MARTINEZ</t>
  </si>
  <si>
    <t>6 TELESECUNDARIA ESTATAL</t>
  </si>
  <si>
    <t>21FTV8006C</t>
  </si>
  <si>
    <t>ROBERTO BOYLE</t>
  </si>
  <si>
    <t>MARIA S. CURIE</t>
  </si>
  <si>
    <t>ALFONSO REYES</t>
  </si>
  <si>
    <t>KONRAD ROENTGEN</t>
  </si>
  <si>
    <t>PRIMO FELICIANO DE VERDAD</t>
  </si>
  <si>
    <t>PAULINA MARAVER CORTES</t>
  </si>
  <si>
    <t xml:space="preserve">10 TELESECUNDARIA ESTATAL </t>
  </si>
  <si>
    <t>21FTV8010P</t>
  </si>
  <si>
    <t>MANUEL GUTIERREZ NAJERA</t>
  </si>
  <si>
    <t>MIGUEL A. QUINTANA</t>
  </si>
  <si>
    <t>GASTON GARCIA CANTU</t>
  </si>
  <si>
    <t>JORGE ISAACS</t>
  </si>
  <si>
    <t>BENJAMIN FRANKLIN</t>
  </si>
  <si>
    <t>JOSE DIAZ COVARRUBIAS</t>
  </si>
  <si>
    <t>FRANCISCO ZARCO</t>
  </si>
  <si>
    <t>FRANCISCO MIRANDA</t>
  </si>
  <si>
    <t>MIGUEL ANGEL BOUNARROTI</t>
  </si>
  <si>
    <t>SERAPIO RENDON</t>
  </si>
  <si>
    <t>SEGISMUNDO FREUD</t>
  </si>
  <si>
    <t>ALFREDO AGUAYO SANCHEZ</t>
  </si>
  <si>
    <t>ANGELA PERALTA</t>
  </si>
  <si>
    <t>PRAXEDIS GUERRERO</t>
  </si>
  <si>
    <t>FRAY TORIBIO DE BENAVENTE</t>
  </si>
  <si>
    <t>SAMUEL RAMOS</t>
  </si>
  <si>
    <t>MARIANO PIÑA OLAYA</t>
  </si>
  <si>
    <t>JOSE IGNACIO MORALES CRUZ</t>
  </si>
  <si>
    <t>DELFINO REYES ARROYO</t>
  </si>
  <si>
    <t>OSCAR BONILLA LOPEZ</t>
  </si>
  <si>
    <t>MANUEL BERNAL</t>
  </si>
  <si>
    <t>ROMULO CARRASCO TELLEZ</t>
  </si>
  <si>
    <t>CIRILO BARRIENTOS HERNANDEZ</t>
  </si>
  <si>
    <t>CRISTOBAL COLON</t>
  </si>
  <si>
    <t>MIGUEL CASTULO DE ALATRISTE</t>
  </si>
  <si>
    <t>BENITO JUAREZ GARCIA</t>
  </si>
  <si>
    <t>21Fts7002M</t>
  </si>
  <si>
    <t>JUAN FRANCISCO ESCUTIA</t>
  </si>
  <si>
    <t>BRUNO HERNANDEZ</t>
  </si>
  <si>
    <t>MARGARITA MAZA DE JUAREZ</t>
  </si>
  <si>
    <t>UNIDAD EDUCATIVA CHIGNAHUAPAN</t>
  </si>
  <si>
    <t>INSTITUTO SOR JUANA INES DE LA CRUZ</t>
  </si>
  <si>
    <t>DENIS DIDEROT</t>
  </si>
  <si>
    <t>NCT</t>
  </si>
  <si>
    <t>CCTZ</t>
  </si>
  <si>
    <t>LOCZ</t>
  </si>
  <si>
    <t>MPIOZ</t>
  </si>
  <si>
    <t>CCTSCT</t>
  </si>
  <si>
    <t>SCTR</t>
  </si>
  <si>
    <t>La escuela está clausurada</t>
  </si>
  <si>
    <t>Falta de personal docente</t>
  </si>
  <si>
    <t>Falta de alumnos</t>
  </si>
  <si>
    <t>Sólo captura fin de cursos</t>
  </si>
  <si>
    <t>Incumplimiento del director</t>
  </si>
  <si>
    <t>Escuela de nueva creación</t>
  </si>
  <si>
    <t>Causa administrativa</t>
  </si>
  <si>
    <t>Supervisión de nueva creación</t>
  </si>
  <si>
    <t>Daño sísmico</t>
  </si>
  <si>
    <t>Sólo captura inicio de cursos</t>
  </si>
  <si>
    <t>N MOTIV</t>
  </si>
  <si>
    <t>DIRECCIÓN DE EDUCACION INICIAL Y PREESCOLAR</t>
  </si>
  <si>
    <t>DIRECCION</t>
  </si>
  <si>
    <t>MES</t>
  </si>
  <si>
    <t>P R E S E N T E .</t>
  </si>
  <si>
    <t xml:space="preserve">el centro de trabajo </t>
  </si>
  <si>
    <t xml:space="preserve">711 EDUCACION INDIGENA FEDERAL, </t>
  </si>
  <si>
    <t xml:space="preserve">con clave </t>
  </si>
  <si>
    <t xml:space="preserve">21FZI3711Z, </t>
  </si>
  <si>
    <t xml:space="preserve">hago de su conocimiento que </t>
  </si>
  <si>
    <t>"</t>
  </si>
  <si>
    <t xml:space="preserve">", </t>
  </si>
  <si>
    <t xml:space="preserve">con C. C. T. </t>
  </si>
  <si>
    <t xml:space="preserve">, no reportó estadística de </t>
  </si>
  <si>
    <t xml:space="preserve"> </t>
  </si>
  <si>
    <t xml:space="preserve"> por el motivo: "</t>
  </si>
  <si>
    <t xml:space="preserve">.- </t>
  </si>
  <si>
    <t xml:space="preserve">El centro de trabajo no funcionó por </t>
  </si>
  <si>
    <t>".</t>
  </si>
  <si>
    <t>Sin otro particular, aprovecho la ocasión para enviarle un cordial saludo.</t>
  </si>
  <si>
    <t>ATENTAMENTE,</t>
  </si>
  <si>
    <t>"SUFRAGIO EFECTIVO, NO REELECCIÓN"</t>
  </si>
  <si>
    <t xml:space="preserve">C. </t>
  </si>
  <si>
    <t>C. c. p. ARCHIVO.</t>
  </si>
  <si>
    <t>C. c. p. CORDE Chignahuapan.</t>
  </si>
  <si>
    <t>ESCRIBA EL DIA:</t>
  </si>
  <si>
    <t>C. MARÍA DEL CARMEN C. RAMÍREZ CASTAÑEDA</t>
  </si>
  <si>
    <t>JEFA DEL DEPARTAMENTO DE ESTADÍSTICA</t>
  </si>
  <si>
    <t>SECRETARÍA DE EDUCACIÓN PUEBLA.</t>
  </si>
  <si>
    <t>ATENCIÓN: C. RAMÓN GONZÁLEZ TREJO</t>
  </si>
  <si>
    <t>RESPONSABLE DE ESTADÍSTICA EN CORDE.</t>
  </si>
  <si>
    <t>PRIMERO</t>
  </si>
  <si>
    <t>SEGUNDO</t>
  </si>
  <si>
    <t>TERCERO</t>
  </si>
  <si>
    <t>CUARTO</t>
  </si>
  <si>
    <t>QUINTO</t>
  </si>
  <si>
    <t>SEXTO</t>
  </si>
  <si>
    <t>GDO ENC</t>
  </si>
  <si>
    <t>GPO ENC</t>
  </si>
  <si>
    <t>GDO OF</t>
  </si>
  <si>
    <t>primero</t>
  </si>
  <si>
    <t>segundo</t>
  </si>
  <si>
    <t>tercero</t>
  </si>
  <si>
    <t>cuarto</t>
  </si>
  <si>
    <t>quinto</t>
  </si>
  <si>
    <t>sexto</t>
  </si>
  <si>
    <t>"B"</t>
  </si>
  <si>
    <t>"C"</t>
  </si>
  <si>
    <t>"D"</t>
  </si>
  <si>
    <t>"E"</t>
  </si>
  <si>
    <t>"F"</t>
  </si>
  <si>
    <t>"G"</t>
  </si>
  <si>
    <t>"H"</t>
  </si>
  <si>
    <t>"I"</t>
  </si>
  <si>
    <t>"J"</t>
  </si>
  <si>
    <t>"K"</t>
  </si>
  <si>
    <t xml:space="preserve"> de la escuela "</t>
  </si>
  <si>
    <t xml:space="preserve">Quien suscribe, </t>
  </si>
  <si>
    <t xml:space="preserve">", con clave </t>
  </si>
  <si>
    <t xml:space="preserve"> del grado </t>
  </si>
  <si>
    <t>.</t>
  </si>
  <si>
    <t xml:space="preserve"> de la localidad de </t>
  </si>
  <si>
    <t xml:space="preserve">, del municipio de </t>
  </si>
  <si>
    <t xml:space="preserve">solicita autorización para activar el grupo </t>
  </si>
  <si>
    <t>ESTÁ SUJETO A QUE LA DIRECCIÓN DE PROGRAMACIÓN Y PLANEACIÓN PRESUPUESTALES PROGRAME</t>
  </si>
  <si>
    <t>RECURSOS ADICIONALES PARA ESTE GRUPO, ya que FUNCIONARÁ CON RECURSOS PROPIOS (personal, aula</t>
  </si>
  <si>
    <t>y mobiliario) para atender este grupo Y SIN LA SOLICITUD DE CONSTRUCCIÓN POSTERIOR.</t>
  </si>
  <si>
    <r>
      <t xml:space="preserve">Puntualizo que este nuevo grupo </t>
    </r>
    <r>
      <rPr>
        <b/>
        <sz val="11"/>
        <color theme="1"/>
        <rFont val="Calibri"/>
        <family val="2"/>
        <scheme val="minor"/>
      </rPr>
      <t xml:space="preserve">NO ES PRODUCTO DE EXPANSIÓN NI DE CRECIMIENTO NATURAL por lo que NO </t>
    </r>
  </si>
  <si>
    <t>SUPERVISOR ESCOLAR</t>
  </si>
  <si>
    <t>Vo. Bo.</t>
  </si>
  <si>
    <t>ESCUELA</t>
  </si>
  <si>
    <t xml:space="preserve"> NOMBRE</t>
  </si>
  <si>
    <t>CLAVE DEL TURNO DEL CT</t>
  </si>
  <si>
    <t>NOMBRE DEL TURNO</t>
  </si>
  <si>
    <t>CLAVE DEL MUNICIPIO</t>
  </si>
  <si>
    <t xml:space="preserve">NOMBRE DEL MUNICIPIO </t>
  </si>
  <si>
    <t>CLAVE DE LA LOCALIDAD</t>
  </si>
  <si>
    <t xml:space="preserve">NOMBRE DE LA LOCALIDAD </t>
  </si>
  <si>
    <t>DOMICILIO</t>
  </si>
  <si>
    <t>MATUTINO</t>
  </si>
  <si>
    <t>EL PAREDON</t>
  </si>
  <si>
    <t>CALLE IGNACIO ZARAGOZA S/N</t>
  </si>
  <si>
    <t>CALLE 3 ORIENTE 1</t>
  </si>
  <si>
    <t>AVENIDA 3 PONIENTE 5</t>
  </si>
  <si>
    <t>SALIDA A MICHAC S/N</t>
  </si>
  <si>
    <t>CUAUTIECO</t>
  </si>
  <si>
    <t>PLAZA PRINCIPAL S/N</t>
  </si>
  <si>
    <t>PROLONGACION JOSE MARIA BONILLA S/N</t>
  </si>
  <si>
    <t>ATEXCAC</t>
  </si>
  <si>
    <t>CALLE PRINCIPAL S/N</t>
  </si>
  <si>
    <t>EL TERRERO</t>
  </si>
  <si>
    <t>TLACUITLAPA</t>
  </si>
  <si>
    <t>TLALTEMPA</t>
  </si>
  <si>
    <t>VILLA CUAUHTEMOC</t>
  </si>
  <si>
    <t>SAN NICOLAS (TERCERA SECCION)</t>
  </si>
  <si>
    <t>ATRAS DE LA ESCUELA PRIMARIA S/N</t>
  </si>
  <si>
    <t>SAN JOSE</t>
  </si>
  <si>
    <t>LUIS DONALDO COLOSIO 2</t>
  </si>
  <si>
    <t>TRES CABEZAS</t>
  </si>
  <si>
    <t>ATECOXCO</t>
  </si>
  <si>
    <t>RINCONADA</t>
  </si>
  <si>
    <t>BUENOS AIRES  S/N</t>
  </si>
  <si>
    <t>CALLE INDEPENDENCIA 1</t>
  </si>
  <si>
    <t>IXTLAHUACA (PALANCINGO)</t>
  </si>
  <si>
    <t>CARRETERA ANTIGUA A ZACATLAN  S/N</t>
  </si>
  <si>
    <t>LA UNION EJIDO MEXCALTEPEC</t>
  </si>
  <si>
    <t>CALLE DEL SINAI 29</t>
  </si>
  <si>
    <t>ACOCULCO (ALAMEDILLA)</t>
  </si>
  <si>
    <t>AVENIDA MIGUEL HIDALGO S/N</t>
  </si>
  <si>
    <t>MICHAC</t>
  </si>
  <si>
    <t>AVENIDA CENTRAL S/N</t>
  </si>
  <si>
    <t>SEBASTOPOL</t>
  </si>
  <si>
    <t>TZITLA</t>
  </si>
  <si>
    <t>MIGUEN GONZALEZ JUAREZ  S/N</t>
  </si>
  <si>
    <t>CAPULUAQUE</t>
  </si>
  <si>
    <t>XALTATEMPA DE LUCAS</t>
  </si>
  <si>
    <t>LA CAÑADA</t>
  </si>
  <si>
    <t>SAN NICOLAS (CUARTA SECCION)</t>
  </si>
  <si>
    <t>PROFESOR  SENORINA GARCIA VAZQUEZ</t>
  </si>
  <si>
    <t>ZITLALCUAUTLA</t>
  </si>
  <si>
    <t>TOTOMOXTLA</t>
  </si>
  <si>
    <t>MATLAHUACALES DE AQUILES SERDAN</t>
  </si>
  <si>
    <t>ALDAMA  S/N</t>
  </si>
  <si>
    <t>TEOTLALPAN</t>
  </si>
  <si>
    <t>CALLE PRINCIPAL  S/N</t>
  </si>
  <si>
    <t>BENITO JUAREZ S/N</t>
  </si>
  <si>
    <t>CHICHICAXTLA</t>
  </si>
  <si>
    <t>CALPANERIA ATEZQUILLA</t>
  </si>
  <si>
    <t>ATEXQUILLA CUAPAZOLA</t>
  </si>
  <si>
    <t>TENTZONCUAHUIGTIC</t>
  </si>
  <si>
    <t>RIO LERMA  S/N</t>
  </si>
  <si>
    <t>SANTA MARIA ZOTOLTEPEC</t>
  </si>
  <si>
    <t>CALLE DEL RIO S/N</t>
  </si>
  <si>
    <t>CALAPA</t>
  </si>
  <si>
    <t>AVENIDA PRINCIPAL  S/N</t>
  </si>
  <si>
    <t>LAS MESAS</t>
  </si>
  <si>
    <t>ACOLIHUIA</t>
  </si>
  <si>
    <t>SAN JOSE CORRAL BLANCO</t>
  </si>
  <si>
    <t>AVENIDA PRINCIPAL S/N</t>
  </si>
  <si>
    <t>CRUZ COLORADA</t>
  </si>
  <si>
    <t>SAN LUIS DEL VALLE</t>
  </si>
  <si>
    <t>PLAZA PRINCIPAL  S/N</t>
  </si>
  <si>
    <t>CHIGNAHUACINGO</t>
  </si>
  <si>
    <t>CALLE ABASOLO 2</t>
  </si>
  <si>
    <t>LA CALDERA</t>
  </si>
  <si>
    <t>CARRETERA PRINCIPAL A APIZACO S/N</t>
  </si>
  <si>
    <t>TEXOCUIXPAN</t>
  </si>
  <si>
    <t>PACHUQUILLA</t>
  </si>
  <si>
    <t>HUEYTENTAN</t>
  </si>
  <si>
    <t>CALLE 5 DE FEBRERO 5</t>
  </si>
  <si>
    <t>IGNACIO ALLENDE S/N</t>
  </si>
  <si>
    <t>CUATEXMOLA (XONACATITLA)</t>
  </si>
  <si>
    <t>XOCOXIUTLA</t>
  </si>
  <si>
    <t>CARRETERA APIZACO-TEXOCUIXPAN S/N</t>
  </si>
  <si>
    <t>TLAPACHOLOYA</t>
  </si>
  <si>
    <t>NARCISO MENDOZA S/N</t>
  </si>
  <si>
    <t>TAMUANCO</t>
  </si>
  <si>
    <t>LA SOLEDAD</t>
  </si>
  <si>
    <t>CAPULAQUITO</t>
  </si>
  <si>
    <t>SAN FRANCISCO TERRERILLOS</t>
  </si>
  <si>
    <t>CASA EJIDAL CALLE PRINCIPAL  S/N</t>
  </si>
  <si>
    <t>TAXCO</t>
  </si>
  <si>
    <t>JONUCO PEDERNALES</t>
  </si>
  <si>
    <t>GENERAL RAFAEL AVILA CAMACHO (TEOPAN)</t>
  </si>
  <si>
    <t>COAYUCA</t>
  </si>
  <si>
    <t>LAGUNILLA PEDERNALES</t>
  </si>
  <si>
    <t>EL MIRADOR</t>
  </si>
  <si>
    <t>AVENIDA REVOLUCION S/N</t>
  </si>
  <si>
    <t>TENEXTLA</t>
  </si>
  <si>
    <t>4A CALLE DE JUAN N. MENDEZ 39</t>
  </si>
  <si>
    <t>BUENA VISTA</t>
  </si>
  <si>
    <t>LLANO GRANDE (EL ASERRADERO)</t>
  </si>
  <si>
    <t>INDEPENDENCIA 33</t>
  </si>
  <si>
    <t>OCOJALA</t>
  </si>
  <si>
    <t>TOLTEMPAN</t>
  </si>
  <si>
    <t>SERGIO GUZMAN  S/N</t>
  </si>
  <si>
    <t>YOLOT'SI</t>
  </si>
  <si>
    <t>SAN ALFONSO</t>
  </si>
  <si>
    <t>ROBERTO CAÑEDO S/N</t>
  </si>
  <si>
    <t>TLAXCALANCINGO</t>
  </si>
  <si>
    <t>16 DE SEPTIEMBRE S/N</t>
  </si>
  <si>
    <t>AVENIDA ROSEVILLE S/N</t>
  </si>
  <si>
    <t>AJOLOTLA</t>
  </si>
  <si>
    <t>LLANO VERDE</t>
  </si>
  <si>
    <t>BENITO JUAREZ 5</t>
  </si>
  <si>
    <t>SAN JOSE ATZINTLIMEYA</t>
  </si>
  <si>
    <t>SEGUNDA CALLE DE ALLENDE 4</t>
  </si>
  <si>
    <t>PUEBLO NUEVO (PEÑUELAS)</t>
  </si>
  <si>
    <t>ADOLFO LOPEZ MATEOS 3</t>
  </si>
  <si>
    <t>TENANCINGO</t>
  </si>
  <si>
    <t>CALLE NIÑOS HEROES S/N</t>
  </si>
  <si>
    <t>RIO BLANCO (SEBASTOPOL)</t>
  </si>
  <si>
    <t>ATLAMAXAC</t>
  </si>
  <si>
    <t>AHUATLAN</t>
  </si>
  <si>
    <t>C.E. PROFESOR JORGE MURAD MACLUF</t>
  </si>
  <si>
    <t>PUENTE SECO</t>
  </si>
  <si>
    <t>CARRETERA A XALTATEMPA S/N</t>
  </si>
  <si>
    <t>TERCERA CALLE DE JUSTO SIERRA  35</t>
  </si>
  <si>
    <t>SAN CLAUDIO</t>
  </si>
  <si>
    <t>21 DE SEPTIEMBRE  S/N</t>
  </si>
  <si>
    <t>VESPERTINO</t>
  </si>
  <si>
    <t>VICENTE GUERRERO 21</t>
  </si>
  <si>
    <t>GUILLERMO PRIETO 75</t>
  </si>
  <si>
    <t>CALLE 18 DE MARZO 2</t>
  </si>
  <si>
    <t>IXTOLCO DE MORELOS</t>
  </si>
  <si>
    <t>CALLE BENITO JUAREZ  S/N</t>
  </si>
  <si>
    <t>PLAZA PRINCIPAL 00</t>
  </si>
  <si>
    <t>XOCHITITAN</t>
  </si>
  <si>
    <t>CALLE PRINCIPAL 00</t>
  </si>
  <si>
    <t>OMETEPETL</t>
  </si>
  <si>
    <t>REY CHAPATA 5</t>
  </si>
  <si>
    <t>TOTOTZINAPAN</t>
  </si>
  <si>
    <t>24 DE FEBRERO 1</t>
  </si>
  <si>
    <t>ZONTECOMAPAN</t>
  </si>
  <si>
    <t>KILOMETRO 7 OMETEPETL TAXCO S/N</t>
  </si>
  <si>
    <t>CARRERAGCO</t>
  </si>
  <si>
    <t>CALLE 5 DE MAYO 3</t>
  </si>
  <si>
    <t>CERRO VERDE (EJECATEPECO)</t>
  </si>
  <si>
    <t>CAMINO REAL A TLAPACHOLOYA 00</t>
  </si>
  <si>
    <t>RAFAEL AVILA CAMACHO 1</t>
  </si>
  <si>
    <t>TEPIZILA (PRIMERA SECCION)</t>
  </si>
  <si>
    <t>CENTRO DE LA SECCION S/N</t>
  </si>
  <si>
    <t>TENEPANIGIA (SANTA ELENA)</t>
  </si>
  <si>
    <t>NACIONAL S/N</t>
  </si>
  <si>
    <t>EL BARRIO  S/N</t>
  </si>
  <si>
    <t>ATENTI ORIENTE</t>
  </si>
  <si>
    <t>CORONEL LAURO LUNA 1</t>
  </si>
  <si>
    <t>TECAPAGCO</t>
  </si>
  <si>
    <t>CAMINO A TLAPACHOLOYA S/N</t>
  </si>
  <si>
    <t>TALICAN</t>
  </si>
  <si>
    <t>PRIVADA 5 DE MAYO 1</t>
  </si>
  <si>
    <t>PLAZA PRINCIPAL SN</t>
  </si>
  <si>
    <t>PLAZA PRINCIPAL 0</t>
  </si>
  <si>
    <t>POTRERILLOS</t>
  </si>
  <si>
    <t>XIUQUENTA</t>
  </si>
  <si>
    <t>SAN MIGUEL LASTIRI</t>
  </si>
  <si>
    <t>CHALAHUICO</t>
  </si>
  <si>
    <t>AYOCUANTLA</t>
  </si>
  <si>
    <t>SAN ANTONIO DE LOS PINOS</t>
  </si>
  <si>
    <t>CUAHUIGTIC</t>
  </si>
  <si>
    <t>TILOXTOC</t>
  </si>
  <si>
    <t>TLACHIAPA</t>
  </si>
  <si>
    <t>ECAPACTLA</t>
  </si>
  <si>
    <t>TLAJOMULCO</t>
  </si>
  <si>
    <t>LAS CABRAS</t>
  </si>
  <si>
    <t>SAN MIGUEL PEDERNALES</t>
  </si>
  <si>
    <t>LA LAGUNILLA</t>
  </si>
  <si>
    <t>OCOYOHUALULCO</t>
  </si>
  <si>
    <t>ACATLAN</t>
  </si>
  <si>
    <t>TECUICUILCO</t>
  </si>
  <si>
    <t>NACAYOLO</t>
  </si>
  <si>
    <t>TECUANTA</t>
  </si>
  <si>
    <t>TETELCO</t>
  </si>
  <si>
    <t>MEXCALTEPEC</t>
  </si>
  <si>
    <t>MUYUAPAN</t>
  </si>
  <si>
    <t>LA LOMA</t>
  </si>
  <si>
    <t>RANCHO VIEJO</t>
  </si>
  <si>
    <t>CALLE BENITO JUAREZ 5</t>
  </si>
  <si>
    <t>CUATRO CAMINOS</t>
  </si>
  <si>
    <t>HUIXCOLOTLA</t>
  </si>
  <si>
    <t>CAMINO  REAL S/N</t>
  </si>
  <si>
    <t>CHAUCINGO</t>
  </si>
  <si>
    <t>PLAZA PRINCIPAL 1</t>
  </si>
  <si>
    <t>BUENOS AIRES (PRESA SAN FRANCISCO)</t>
  </si>
  <si>
    <t>PLAZA PRINCIPAL   S/N</t>
  </si>
  <si>
    <t>LAS CHAPAS</t>
  </si>
  <si>
    <t>CALLE PRINCIPAL  1 S/N</t>
  </si>
  <si>
    <t>SAN ISIDRO COLIUCA</t>
  </si>
  <si>
    <t>NICOLAS BRAVO  5</t>
  </si>
  <si>
    <t>CALLE PRINCIPAL 1</t>
  </si>
  <si>
    <t>CALLE PRINCIPAL  1</t>
  </si>
  <si>
    <t>INDEPENDENCIA 5</t>
  </si>
  <si>
    <t>PLAZA CENTRAL S/N</t>
  </si>
  <si>
    <t>AVENIDA LIC BENITO JUAREZ  2</t>
  </si>
  <si>
    <t>CARRETERA NACIONAL KILOMETRO  3 S/N</t>
  </si>
  <si>
    <t>GUADALUPE VICTORIA 5</t>
  </si>
  <si>
    <t>AVENIDA GENERAL JUAN FRANCISCO LUCAS 1</t>
  </si>
  <si>
    <t>XILITETITLA</t>
  </si>
  <si>
    <t>VENUSTIANO CARRANZA 1</t>
  </si>
  <si>
    <t>AVENIDA  DEL TRABAJO  S/N</t>
  </si>
  <si>
    <t>TECOYUCA</t>
  </si>
  <si>
    <t>JUAREZ 8</t>
  </si>
  <si>
    <t>PRIMERA CALLE DE MATAMOROS 1</t>
  </si>
  <si>
    <t>CALLE CUAUHTEMOC S/N</t>
  </si>
  <si>
    <t>CALLE 1° DE MAYO S/N</t>
  </si>
  <si>
    <t>BENITO JUAREZ  1</t>
  </si>
  <si>
    <t>CALLE 21 DE SEPTIEMBRE S/N</t>
  </si>
  <si>
    <t>ADOLFO LOPEZ MATEOS  4</t>
  </si>
  <si>
    <t>CAMINO REAL A LA HACIENDA S/N</t>
  </si>
  <si>
    <t>EL TESMOLAR</t>
  </si>
  <si>
    <t>IGNACIO ZARAGOZA 1</t>
  </si>
  <si>
    <t>CALLE HIDALGO 1</t>
  </si>
  <si>
    <t>5 DE MAYO 2</t>
  </si>
  <si>
    <t>HIDALGO  77 S/N</t>
  </si>
  <si>
    <t>VENANCIO MILLAN B  1</t>
  </si>
  <si>
    <t>RIO PAPALOTENO 1</t>
  </si>
  <si>
    <t>NUEVO SAN CLAUDIO (CARRETERO)</t>
  </si>
  <si>
    <t>CALLE FRANCISCO VILLA S/N</t>
  </si>
  <si>
    <t>NACIONAL  2</t>
  </si>
  <si>
    <t>ILIYUCAN</t>
  </si>
  <si>
    <t>HERMENEGILDO GALEANA 1</t>
  </si>
  <si>
    <t>MADERO  1</t>
  </si>
  <si>
    <t>ZARAGOZA 10</t>
  </si>
  <si>
    <t>AVENIDA IGNACIO ZARAGOZA  6</t>
  </si>
  <si>
    <t>LA GLORIA (SEGUNDA SECCION)</t>
  </si>
  <si>
    <t>FRANCISCO I. MADERO 5</t>
  </si>
  <si>
    <t>JESUS GONZALEZ ORTEGA 1</t>
  </si>
  <si>
    <t>MIGUEL ALEMAN 1</t>
  </si>
  <si>
    <t>LIC. ADOLFO LOPEZ MATEOS 1</t>
  </si>
  <si>
    <t>CONSTITUCION  1 S/N</t>
  </si>
  <si>
    <t>AVENIDA 16 DE SEPTIEMBRE 10</t>
  </si>
  <si>
    <t>CALLE PRINCIPAL 15</t>
  </si>
  <si>
    <t>LOS REYES</t>
  </si>
  <si>
    <t>MIGUEL HIDALGO  2</t>
  </si>
  <si>
    <t>BALDERAS  1</t>
  </si>
  <si>
    <t>MORELOS 1</t>
  </si>
  <si>
    <t>PIEDRA ANCHA</t>
  </si>
  <si>
    <t>JOSE MARIA MORELOS 1</t>
  </si>
  <si>
    <t>TECOLOQUILLO</t>
  </si>
  <si>
    <t>IGNACIO ALLENDE 5</t>
  </si>
  <si>
    <t>GUERRERO  1</t>
  </si>
  <si>
    <t>JUAREZ  12</t>
  </si>
  <si>
    <t>EL MANZANITO</t>
  </si>
  <si>
    <t>ZARAGOZA 5</t>
  </si>
  <si>
    <t>2 ALLENDE 4</t>
  </si>
  <si>
    <t>JUAREZ 3</t>
  </si>
  <si>
    <t>16 DE SEPTIEMBRE 10</t>
  </si>
  <si>
    <t>OROCTIPAN</t>
  </si>
  <si>
    <t>RIO CHICO</t>
  </si>
  <si>
    <t>CALLE 10 DE MAYO 1</t>
  </si>
  <si>
    <t>HIDALGO 2</t>
  </si>
  <si>
    <t>AVENIDA ATEMPANTEPEC 1</t>
  </si>
  <si>
    <t>CALLE JUAREZ 5</t>
  </si>
  <si>
    <t>MORELOS S/N</t>
  </si>
  <si>
    <t>LOPEZ MATEOS 1</t>
  </si>
  <si>
    <t>CALLE ALDAMA S/N</t>
  </si>
  <si>
    <t>INDEPENDENCIA 1</t>
  </si>
  <si>
    <t>JUAREZ  8</t>
  </si>
  <si>
    <t>KM. 19 CARRETERA COACOYUNGA TETELA S/N</t>
  </si>
  <si>
    <t>CUAUTOLANICO</t>
  </si>
  <si>
    <t>TULIGTIC (SAN MIGUEL)</t>
  </si>
  <si>
    <t>OCOTLA</t>
  </si>
  <si>
    <t>LAS BARRANCAS</t>
  </si>
  <si>
    <t>MINILLAS</t>
  </si>
  <si>
    <t>CALLES CENTRALES 1</t>
  </si>
  <si>
    <t>XALCOMULCO</t>
  </si>
  <si>
    <t>TECOLTEMIC</t>
  </si>
  <si>
    <t>XONACATLA</t>
  </si>
  <si>
    <t>ZARAGOZA 6</t>
  </si>
  <si>
    <t>ZARAGOZA NUM 2</t>
  </si>
  <si>
    <t>TALCOZAMAN</t>
  </si>
  <si>
    <t>BENITO JUAREZ 16</t>
  </si>
  <si>
    <t>PROFESOR  RAUL ISIDRO BURGOS</t>
  </si>
  <si>
    <t>PLAZA PRINCIPAL 10</t>
  </si>
  <si>
    <t>LOMA BONITA</t>
  </si>
  <si>
    <t>VISTA HERMOSA DE LAZARO CARDENAS</t>
  </si>
  <si>
    <t>XOPANAC</t>
  </si>
  <si>
    <t>PRIMERA CALLE DE MATAMOROS  1</t>
  </si>
  <si>
    <t>AHUATENO</t>
  </si>
  <si>
    <t>PLAZA PRINCIPAL  9 S/N</t>
  </si>
  <si>
    <t>SAN JOSE PROVIDENCIA</t>
  </si>
  <si>
    <t>CUXAC (SAN ANTONIO)</t>
  </si>
  <si>
    <t>PAXTLA</t>
  </si>
  <si>
    <t>NANAHUACINGO</t>
  </si>
  <si>
    <t>RIO PAPALOTENO  1</t>
  </si>
  <si>
    <t>TEPECUAHUIXCO (EL LLANETE)</t>
  </si>
  <si>
    <t>PLAN DE GUADALUPE</t>
  </si>
  <si>
    <t>CALZADA GUADALUPE S/N</t>
  </si>
  <si>
    <t>ACOCULCO (ALCAPARRA)</t>
  </si>
  <si>
    <t>ZACATEPEC</t>
  </si>
  <si>
    <t>CAPOLICTIC</t>
  </si>
  <si>
    <t>PINO SUAREZ  S/N</t>
  </si>
  <si>
    <t>TEXOCUICTIC</t>
  </si>
  <si>
    <t>ALFONSO MENESSES  S/N</t>
  </si>
  <si>
    <t>LA JOYA</t>
  </si>
  <si>
    <t>CARRETERA A CUAPAZOLA ATEXQUILLA S/N</t>
  </si>
  <si>
    <t>JOSE MARIA BONILLA 13</t>
  </si>
  <si>
    <t>CALLE REAL 5</t>
  </si>
  <si>
    <t>JOSE MARIA MORELOS 2</t>
  </si>
  <si>
    <t>CALLE DE LAS VEGAS 1</t>
  </si>
  <si>
    <t>VICENTE GUERRERO 1</t>
  </si>
  <si>
    <t>JUAREZ 5</t>
  </si>
  <si>
    <t>CALLE 10 DE ABRIL 11</t>
  </si>
  <si>
    <t>IXTLAHUACA BARRIO</t>
  </si>
  <si>
    <t>MORELOS 3</t>
  </si>
  <si>
    <t>CALLE NIÑOS HéROES 1</t>
  </si>
  <si>
    <t>EMILIANO ZAPATA 1</t>
  </si>
  <si>
    <t>MINILLAS (LA GARITA)</t>
  </si>
  <si>
    <t>5 DE MAYO 1</t>
  </si>
  <si>
    <t>5 DE MAYO 5</t>
  </si>
  <si>
    <t>JUSTO SIERRA 2</t>
  </si>
  <si>
    <t>HIDALGO 1</t>
  </si>
  <si>
    <t>5 DE MAYO 3</t>
  </si>
  <si>
    <t>ZARAGOZA 17</t>
  </si>
  <si>
    <t>ZARAGOZA  1</t>
  </si>
  <si>
    <t>AVENIDA REFORMA 27</t>
  </si>
  <si>
    <t>NOCTURNO</t>
  </si>
  <si>
    <t>AVENIDA ROSEVILLE  S/N</t>
  </si>
  <si>
    <t>CALLE PRINCIPAL 7</t>
  </si>
  <si>
    <t>EL CAPULIN OCOJALA</t>
  </si>
  <si>
    <t>PRIMERA CALLE REAL 1</t>
  </si>
  <si>
    <t>INDEPENDENCIA 9</t>
  </si>
  <si>
    <t>LA GLORIA (PRIMERA SECCION)</t>
  </si>
  <si>
    <t>CALLE JUAREZ 1</t>
  </si>
  <si>
    <t>PROLONGACION MANUEL AVILA CAMACHO S/N</t>
  </si>
  <si>
    <t>ESCUTIA 2</t>
  </si>
  <si>
    <t>TATENO XOCO</t>
  </si>
  <si>
    <t>CALLE 5 DE MAYO 3 S/N</t>
  </si>
  <si>
    <t>LERDO 12</t>
  </si>
  <si>
    <t>CARRETERA A XALTATEMPAN S/N</t>
  </si>
  <si>
    <t>CALLE 18 DE MARZO 502</t>
  </si>
  <si>
    <t>CONTINUO</t>
  </si>
  <si>
    <t>ZARAGOZA 1</t>
  </si>
  <si>
    <t>GUADALUPE</t>
  </si>
  <si>
    <t>1 DE MAYO 1</t>
  </si>
  <si>
    <t>TLALMOTOLO</t>
  </si>
  <si>
    <t>RIO BRAVO 1</t>
  </si>
  <si>
    <t>CAMINO REAL A TLAPACHOLOYA S/N</t>
  </si>
  <si>
    <t>CALLE PROF. ISIDRO BURGOS 24</t>
  </si>
  <si>
    <t>JALACINGO</t>
  </si>
  <si>
    <t>CENTRO DEL POBLADO 1</t>
  </si>
  <si>
    <t>AVENIDA CARMEN SERDAN 1</t>
  </si>
  <si>
    <t>20 DE OCTUBRE  1 S/N</t>
  </si>
  <si>
    <t>ATENTI PONIENTE (ATENTI ARRIBA)</t>
  </si>
  <si>
    <t>PLAZA LA GUADALUPANA S/N</t>
  </si>
  <si>
    <t>AVENIDA 5 DE MAYO 1</t>
  </si>
  <si>
    <t>XONOCUAUTLA</t>
  </si>
  <si>
    <t>PAPALOTLA</t>
  </si>
  <si>
    <t>CAPULUAPAN DE LAS AGUAS</t>
  </si>
  <si>
    <t>AVENIDA MORELOS 1</t>
  </si>
  <si>
    <t>TLACUELA</t>
  </si>
  <si>
    <t>AVENIDA INDEPENDENCIA 1</t>
  </si>
  <si>
    <t>OYAMETEPEC</t>
  </si>
  <si>
    <t>AVENIDA HIDALGO 1</t>
  </si>
  <si>
    <t>XALPUENTE</t>
  </si>
  <si>
    <t>PLAZA NIÑOS HEROES 1</t>
  </si>
  <si>
    <t>CUAUTACOMULCO</t>
  </si>
  <si>
    <t>QUINTO CENTENARIO 1</t>
  </si>
  <si>
    <t>LOS PATIOS</t>
  </si>
  <si>
    <t>CALLE DE SANTOS DEGOLLADOS 20</t>
  </si>
  <si>
    <t>IGNACIO ZARAGOZA 13</t>
  </si>
  <si>
    <t>PROFESOR  RAFAEL S BONILLA</t>
  </si>
  <si>
    <t>5 PONIENTE 201</t>
  </si>
  <si>
    <t>AVENIDA VICENTE GUERRERO 21</t>
  </si>
  <si>
    <t>BOULEVARD LA PAZ S/N</t>
  </si>
  <si>
    <t>CARRETERA CHIGNAHUAPAN-ZACATLAN S/N</t>
  </si>
  <si>
    <t>KILOMETRO 19 CARRETERA LIBRES IXTACAMAXTITLAN S/N</t>
  </si>
  <si>
    <t>CARRETERA LA UNION MEXCALTEPEC S/N</t>
  </si>
  <si>
    <t>REFORMA 6</t>
  </si>
  <si>
    <t>CALLE DE LA CAPILLA 5</t>
  </si>
  <si>
    <t>VICENTE GUERRERO S/N</t>
  </si>
  <si>
    <t>JUAN ESCUTIA S/N</t>
  </si>
  <si>
    <t>INDEPENDENCIA 34</t>
  </si>
  <si>
    <t>EDUARDO ARROYO 1</t>
  </si>
  <si>
    <t>LARDIZABAL 10 S/N</t>
  </si>
  <si>
    <t>ANALCO (CHANCUAGCO)</t>
  </si>
  <si>
    <t>CARMEN SERDAN S/N</t>
  </si>
  <si>
    <t>PRIVADA DE LAZARO CARDENAS 1</t>
  </si>
  <si>
    <t>PRIVADA PANTEON 1</t>
  </si>
  <si>
    <t>JUAN NEPOMUCENO MENDEZ 1</t>
  </si>
  <si>
    <t>CENTRO 3</t>
  </si>
  <si>
    <t>CALLE EL  TEJOCOTE 4</t>
  </si>
  <si>
    <t>MATAMOROS  4 S/N</t>
  </si>
  <si>
    <t>SERGIO GUZMAN S/N</t>
  </si>
  <si>
    <t>JOSE MARIA BONILLA 15</t>
  </si>
  <si>
    <t>PRIMERA AVENIDA 4</t>
  </si>
  <si>
    <t>BUENA VISTA 1</t>
  </si>
  <si>
    <t>BENITO JUAREZ 2</t>
  </si>
  <si>
    <t>BENITO JUAREZ 1</t>
  </si>
  <si>
    <t>CALLE CUAUHTEMOC 1</t>
  </si>
  <si>
    <t>VICENTE GUERRERO 36</t>
  </si>
  <si>
    <t>PROGRESO 31</t>
  </si>
  <si>
    <t>LOMA DEL AIRE S/N</t>
  </si>
  <si>
    <t>PORFIRIO DIAZ 1</t>
  </si>
  <si>
    <t>ADOLFO LOPEZ MATEOS 1</t>
  </si>
  <si>
    <t>CONSTITUCION ORIENTE 15</t>
  </si>
  <si>
    <t>CALLE HIDALGO 10</t>
  </si>
  <si>
    <t>AVENIDA HIDALGO 22</t>
  </si>
  <si>
    <t>RIO SANTA FE  151</t>
  </si>
  <si>
    <t>4 ORIENTE 4</t>
  </si>
  <si>
    <t>AVENIDA HIDALGO  3</t>
  </si>
  <si>
    <t>IGNACIO ZARAGOZA 5</t>
  </si>
  <si>
    <t>HIDALGO S/N</t>
  </si>
  <si>
    <t>GENERAL GABRIEL BARRIOS 1</t>
  </si>
  <si>
    <t>BENITO JUAREZ 4</t>
  </si>
  <si>
    <t>CALLE PRINCIPAL  2</t>
  </si>
  <si>
    <t>INDEPENDENCIA 3</t>
  </si>
  <si>
    <t>PRINCIPAL 1</t>
  </si>
  <si>
    <t>AVENIDA LOPEZ PORTILLO  2 S/N</t>
  </si>
  <si>
    <t>AVENIDA REFORMA 1</t>
  </si>
  <si>
    <t>LINDA VISTA 20</t>
  </si>
  <si>
    <t>CALLE PRINCIPAL 20</t>
  </si>
  <si>
    <t>REFORMA 4</t>
  </si>
  <si>
    <t>IGNACIO ALLENDE 3</t>
  </si>
  <si>
    <t>BENANCIO MILLAN B 1</t>
  </si>
  <si>
    <t>CAMINO REAL 15</t>
  </si>
  <si>
    <t>MIGUEL HIDALGO  5</t>
  </si>
  <si>
    <t>AVENIDA REFORMA  S/N</t>
  </si>
  <si>
    <t>BENITO JUAREZ 3</t>
  </si>
  <si>
    <t>PRINCIPAL N 4</t>
  </si>
  <si>
    <t>CAMINO REAL 1</t>
  </si>
  <si>
    <t>PLAZA PRINCIPAL 5</t>
  </si>
  <si>
    <t>PLAZA PRINCIPAL 4</t>
  </si>
  <si>
    <t>HIDALGO 3</t>
  </si>
  <si>
    <t>JESUS HERNANDEZ  S/N</t>
  </si>
  <si>
    <t>LAS VEGAS 2</t>
  </si>
  <si>
    <t>CALLE PRINCIPAL LOTE 1 MANZANA 3 S/N</t>
  </si>
  <si>
    <t>CARRETERA A SAN JUAN KILOMETRO .5 S/N</t>
  </si>
  <si>
    <t>AVENIDA BENITO JUAREZ S/N</t>
  </si>
  <si>
    <t>PLAZAPRINCIPAL S/N</t>
  </si>
  <si>
    <t>ROSEVILLE S/N</t>
  </si>
  <si>
    <t>DISCONTINUO</t>
  </si>
  <si>
    <t>CALLE BOULEVARD 1</t>
  </si>
  <si>
    <t>FRANCISCO I. MADERO 23</t>
  </si>
  <si>
    <t>JUAREZ 0</t>
  </si>
  <si>
    <t>CALLE MORELOS S/N</t>
  </si>
  <si>
    <t>CALLE ALDAMA 1</t>
  </si>
  <si>
    <t>LAZARO CARDENAS 18 18</t>
  </si>
  <si>
    <t>NIÑOS HÉROES DE CHAPULTEPEC</t>
  </si>
  <si>
    <t>ALVARO OBREGON S/N</t>
  </si>
  <si>
    <t>AVENIDA VERACRUZ S/N</t>
  </si>
  <si>
    <t>CALLE IGNACIO ZARAGOZA ORIENTE S/N</t>
  </si>
  <si>
    <t>CALLE EMILIANO ZAPATA S/N</t>
  </si>
  <si>
    <t>PROL. FRANCISCO I MADERO 0</t>
  </si>
  <si>
    <t>AVENIDA PEDRO AGUILAR ARROYO S/N</t>
  </si>
  <si>
    <t>GUDALAUPE VICTORIA 187</t>
  </si>
  <si>
    <t>CARRETERA A XALCATEMPAN S/N</t>
  </si>
  <si>
    <t>CALLE HIDALGO ORIENTE S/N</t>
  </si>
  <si>
    <t>PRAXEDIS GONZALEZ PEREZ 24</t>
  </si>
  <si>
    <t>CAMINO A CUCHAC SN</t>
  </si>
  <si>
    <t>RANCHO EL CAPULLO SN</t>
  </si>
  <si>
    <t>JESUS HERNANDEZ S/N</t>
  </si>
  <si>
    <t>CAMINO A LAS CHAPAS TLALMOTOLO S/N</t>
  </si>
  <si>
    <t>CALLE JUAREZ S/N</t>
  </si>
  <si>
    <t>CALLE VENUSTIANO CARRANZA S/N</t>
  </si>
  <si>
    <t>CAMINO A CHIGNAHUAPAN S/N</t>
  </si>
  <si>
    <t>CAMINO SAN FRANCISCO 1</t>
  </si>
  <si>
    <t>CALLE MIGUEL HIDALGO 5</t>
  </si>
  <si>
    <t>CARRETERA CHIGNAHUAPAN TULANCINGO KM 24 SN</t>
  </si>
  <si>
    <t>CALLE IGNACIO ZARAGOZA 4</t>
  </si>
  <si>
    <t>PROFESOR  ARNULFO PEREZ H.</t>
  </si>
  <si>
    <t>CALLE ALDAMA 43</t>
  </si>
  <si>
    <t>21EMS0042J</t>
  </si>
  <si>
    <t>CENTRO EMSAD PLANTEL SANTA ELENA</t>
  </si>
  <si>
    <t>CALLE BENITO JUAREZ S/N</t>
  </si>
  <si>
    <t>TELEBACHILLERATO COMUNITARIO NUM.7</t>
  </si>
  <si>
    <t>TELEBACHILLERATO COMUNITARIO NUM.8</t>
  </si>
  <si>
    <t>TELEBACHILLERATO COMUNITARIO NUM. 72</t>
  </si>
  <si>
    <t>MATAMOROS 4</t>
  </si>
  <si>
    <t>21PBH0418Z</t>
  </si>
  <si>
    <t>INSTITUTO DE SERVICIOS EDUCATIVOS JUAN NEPOMUCENO MENDEZ</t>
  </si>
  <si>
    <t>CALLE 2 SUR 6</t>
  </si>
  <si>
    <t>21PBH0496D</t>
  </si>
  <si>
    <t>CALLE GUILLERMO PRIETO 53</t>
  </si>
  <si>
    <t>21PET0096Z</t>
  </si>
  <si>
    <t>2 SUR 6</t>
  </si>
  <si>
    <t>CENTRO DE ATENCION MULTIPLE TETELA DE OCAMPO</t>
  </si>
  <si>
    <t>CALLE UNIVERSIDAD S/N</t>
  </si>
  <si>
    <t>PRIVADA DE LA UNIVERSIDAD S/N</t>
  </si>
  <si>
    <t>21FUA0044Q</t>
  </si>
  <si>
    <t>UNIDAD DE SERVICIOS DE APOYO A LA EDUCACION REGULAR NUM. 43</t>
  </si>
  <si>
    <t>ZONA ESCOLAR</t>
  </si>
  <si>
    <t>localidad</t>
  </si>
  <si>
    <t>loc</t>
  </si>
  <si>
    <t>mpio</t>
  </si>
  <si>
    <t>dia</t>
  </si>
  <si>
    <t>mm</t>
  </si>
  <si>
    <t>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</si>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</sst>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0" xfId="0" applyFont="1"/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FFFF00"/>
      </font>
      <fill>
        <patternFill>
          <bgColor rgb="FF00206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95"/>
  <sheetViews>
    <sheetView tabSelected="1" workbookViewId="0">
      <pane xSplit="137" ySplit="28" topLeftCell="EH29" activePane="bottomRight" state="frozen"/>
      <selection pane="topRight" activeCell="EH1" sqref="EH1"/>
      <selection pane="bottomLeft" activeCell="A29" sqref="A29"/>
      <selection pane="bottomRight" activeCell="T6" sqref="T6:X6"/>
    </sheetView>
  </sheetViews>
  <sheetFormatPr baseColWidth="10" defaultColWidth="0.85546875" defaultRowHeight="15" x14ac:dyDescent="0.25"/>
  <cols>
    <col min="137" max="137" width="34.28515625" bestFit="1" customWidth="1"/>
    <col min="138" max="138" width="32.85546875" bestFit="1" customWidth="1"/>
    <col min="139" max="140" width="10.5703125" bestFit="1" customWidth="1"/>
    <col min="141" max="141" width="28.7109375" bestFit="1" customWidth="1"/>
    <col min="142" max="142" width="18.85546875" bestFit="1" customWidth="1"/>
    <col min="143" max="143" width="1.85546875" bestFit="1" customWidth="1"/>
    <col min="144" max="144" width="56.85546875" bestFit="1" customWidth="1"/>
    <col min="145" max="145" width="2.85546875" bestFit="1" customWidth="1"/>
    <col min="146" max="146" width="10.85546875" bestFit="1" customWidth="1"/>
    <col min="147" max="147" width="11.28515625" bestFit="1" customWidth="1"/>
    <col min="148" max="148" width="24.5703125" bestFit="1" customWidth="1"/>
    <col min="149" max="149" width="6.7109375" bestFit="1" customWidth="1"/>
    <col min="150" max="150" width="1.42578125" bestFit="1" customWidth="1"/>
    <col min="151" max="154" width="15.7109375" customWidth="1"/>
    <col min="155" max="155" width="33.5703125" bestFit="1" customWidth="1"/>
    <col min="156" max="156" width="28.28515625" bestFit="1" customWidth="1"/>
    <col min="157" max="157" width="2.28515625" bestFit="1" customWidth="1"/>
    <col min="158" max="242" width="15.7109375" customWidth="1"/>
  </cols>
  <sheetData>
    <row r="1" spans="1:175" s="7" customFormat="1" x14ac:dyDescent="0.25">
      <c r="EG1" s="16"/>
    </row>
    <row r="2" spans="1:175" ht="30" customHeight="1" x14ac:dyDescent="0.25">
      <c r="A2" s="32" t="str">
        <f>IF(T6="","SELECCIONE O ESCRIBA LOS DATOS QUE SE LE VAN PIDIENDO PARA PODER IMPRIMIR SU OFICIO DE APERTURA DE GRUPO","")</f>
        <v>SELECCIONE O ESCRIBA LOS DATOS QUE SE LE VAN PIDIENDO PARA PODER IMPRIMIR SU OFICIO DE APERTURA DE GRUPO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16"/>
      <c r="EH2" s="12">
        <f>DA6</f>
        <v>0</v>
      </c>
      <c r="EI2" s="12" t="e">
        <f>VLOOKUP(EH2,BaseBusq!AL2:AM192,2,FALSE)</f>
        <v>#N/A</v>
      </c>
      <c r="EJ2" s="12"/>
      <c r="EK2" s="7"/>
      <c r="EL2" s="7"/>
      <c r="EM2" s="7"/>
      <c r="EN2" s="7"/>
      <c r="EO2" s="7"/>
      <c r="EP2" s="7"/>
      <c r="EQ2" s="7"/>
    </row>
    <row r="3" spans="1:175" ht="30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16"/>
      <c r="EH3" s="7"/>
      <c r="EI3" s="7"/>
      <c r="EJ3" s="7"/>
      <c r="EK3" s="7"/>
      <c r="EL3" s="7"/>
      <c r="EM3" s="7"/>
      <c r="EN3" s="7"/>
      <c r="EO3" s="7"/>
      <c r="EP3" s="7"/>
      <c r="EQ3" s="7"/>
    </row>
    <row r="4" spans="1:175" x14ac:dyDescent="0.25">
      <c r="A4" s="25" t="str">
        <f>IF(T6="","NO INTENTE MODIFICAR NADA DE ESTE FORMATO PARA EVITAR FALLAS ","")</f>
        <v xml:space="preserve">NO INTENTE MODIFICAR NADA DE ESTE FORMATO PARA EVITAR FALLAS 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16"/>
      <c r="EH4" s="7"/>
      <c r="EI4" s="7"/>
      <c r="EJ4" s="7"/>
      <c r="EK4" s="7"/>
      <c r="EL4" s="7"/>
      <c r="EM4" s="7"/>
      <c r="EN4" s="7"/>
      <c r="EO4" s="7"/>
      <c r="EP4" s="7"/>
      <c r="EQ4" s="7"/>
    </row>
    <row r="5" spans="1:1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6"/>
      <c r="EH5" s="7"/>
      <c r="EI5" s="7"/>
      <c r="EJ5" s="7"/>
      <c r="EK5" s="7"/>
      <c r="EL5" s="7"/>
      <c r="EM5" s="7"/>
      <c r="EN5" s="7"/>
      <c r="EO5" s="7"/>
      <c r="EP5" s="7"/>
      <c r="EQ5" s="7"/>
    </row>
    <row r="6" spans="1:175" x14ac:dyDescent="0.25">
      <c r="A6" s="24" t="s">
        <v>942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6"/>
      <c r="U6" s="26"/>
      <c r="V6" s="26"/>
      <c r="W6" s="26"/>
      <c r="X6" s="26"/>
      <c r="Y6" s="7"/>
      <c r="Z6" s="7"/>
      <c r="AA6" s="24" t="str">
        <f>IF(T6="","","SELECCIONE MES:")</f>
        <v/>
      </c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7"/>
      <c r="BM6" s="34" t="str">
        <f>IF(AT6="","","SELECCIONE LOCALIDAD PARA FECHA:")</f>
        <v/>
      </c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16"/>
      <c r="EH6" s="13" t="s">
        <v>923</v>
      </c>
      <c r="EI6" s="12" t="s">
        <v>924</v>
      </c>
      <c r="EJ6" s="13" t="s">
        <v>925</v>
      </c>
      <c r="EK6" s="13" t="s">
        <v>926</v>
      </c>
      <c r="EL6" s="13" t="s">
        <v>922</v>
      </c>
      <c r="EM6" s="13" t="s">
        <v>927</v>
      </c>
      <c r="EN6" s="12" t="s">
        <v>558</v>
      </c>
      <c r="EO6" s="13" t="s">
        <v>928</v>
      </c>
      <c r="EP6" s="13" t="s">
        <v>929</v>
      </c>
      <c r="EQ6" s="13">
        <f>T8</f>
        <v>0</v>
      </c>
      <c r="ER6" s="14" t="s">
        <v>930</v>
      </c>
      <c r="ES6" s="14">
        <f>CH8</f>
        <v>0</v>
      </c>
      <c r="ET6" s="14" t="s">
        <v>931</v>
      </c>
      <c r="EU6" s="14">
        <f>CS8</f>
        <v>0</v>
      </c>
      <c r="EV6" s="14" t="s">
        <v>932</v>
      </c>
      <c r="EW6" s="14" t="e">
        <f>VLOOKUP(AR10,BaseBusq!L2:M11,2,FALSE)</f>
        <v>#N/A</v>
      </c>
      <c r="EX6" s="14" t="s">
        <v>933</v>
      </c>
      <c r="EY6" s="14" t="s">
        <v>934</v>
      </c>
      <c r="EZ6" s="14">
        <f>AR10</f>
        <v>0</v>
      </c>
      <c r="FA6" s="14" t="s">
        <v>935</v>
      </c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</row>
    <row r="7" spans="1:17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12" t="s">
        <v>974</v>
      </c>
      <c r="EH7" s="7"/>
      <c r="EI7" s="7"/>
      <c r="EJ7" s="7"/>
      <c r="EK7" s="7"/>
      <c r="EL7" s="7"/>
      <c r="EM7" s="7"/>
      <c r="EN7" s="7"/>
      <c r="EO7" s="7"/>
      <c r="EP7" s="7"/>
      <c r="EQ7" s="7"/>
    </row>
    <row r="8" spans="1:175" x14ac:dyDescent="0.25">
      <c r="A8" s="24" t="str">
        <f>IF(DA6="","","SELECCIONE CCT:")</f>
        <v/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7"/>
      <c r="AN8" s="7"/>
      <c r="AO8" s="7"/>
      <c r="AP8" s="24" t="str">
        <f>IF(T8="","","SELECCIONE EL GRADO DE APERTURA:")</f>
        <v/>
      </c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12">
        <f>AZ14</f>
        <v>0</v>
      </c>
      <c r="EH8" s="7"/>
      <c r="EI8" s="7"/>
      <c r="EJ8" s="7"/>
      <c r="EK8" s="7"/>
      <c r="EL8" s="7"/>
      <c r="EM8" s="7"/>
      <c r="EN8" s="7"/>
      <c r="EO8" s="7"/>
      <c r="EP8" s="7"/>
      <c r="EQ8" s="7"/>
    </row>
    <row r="9" spans="1:17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13" t="s">
        <v>973</v>
      </c>
      <c r="EH9" s="7"/>
      <c r="EI9" s="7"/>
      <c r="EJ9" s="7"/>
      <c r="EK9" s="7"/>
      <c r="EL9" s="7"/>
      <c r="EM9" s="7"/>
      <c r="EN9" s="7"/>
      <c r="EO9" s="7"/>
      <c r="EP9" s="7"/>
      <c r="EQ9" s="7"/>
    </row>
    <row r="10" spans="1:175" x14ac:dyDescent="0.25">
      <c r="A10" s="25" t="str">
        <f>IF(CH8="","","SELECCIONE GRUPO:")</f>
        <v/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7"/>
      <c r="X10" s="27"/>
      <c r="Y10" s="27"/>
      <c r="Z10" s="27"/>
      <c r="AA10" s="27"/>
      <c r="AB10" s="27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12" t="e">
        <f>VLOOKUP($T$8,BaseBusq!$A$3:$I$526,2,FALSE)</f>
        <v>#N/A</v>
      </c>
      <c r="EH10" s="7"/>
      <c r="EI10" s="7"/>
      <c r="EJ10" s="7"/>
      <c r="EK10" s="7"/>
      <c r="EL10" s="7"/>
      <c r="EM10" s="7"/>
      <c r="EN10" s="7"/>
      <c r="EO10" s="7"/>
      <c r="EP10" s="7"/>
      <c r="EQ10" s="7"/>
    </row>
    <row r="11" spans="1:17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13" t="s">
        <v>975</v>
      </c>
      <c r="EH11" s="7"/>
      <c r="EI11" s="7"/>
      <c r="EJ11" s="7"/>
      <c r="EK11" s="7"/>
      <c r="EL11" s="7"/>
      <c r="EM11" s="7"/>
      <c r="EN11" s="7"/>
      <c r="EO11" s="7"/>
      <c r="EP11" s="7"/>
      <c r="EQ11" s="7"/>
    </row>
    <row r="12" spans="1:175" x14ac:dyDescent="0.25">
      <c r="A12" s="24" t="str">
        <f>IF(X10="","","NOMBRE DE QUIEN SOLICITA LA APERTURA:")</f>
        <v/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7"/>
      <c r="EF12" s="7"/>
      <c r="EG12" s="13">
        <f>T8</f>
        <v>0</v>
      </c>
      <c r="EH12" s="7"/>
      <c r="EI12" s="7"/>
      <c r="EJ12" s="7"/>
      <c r="EK12" s="7"/>
      <c r="EL12" s="7"/>
      <c r="EM12" s="7"/>
      <c r="EN12" s="7"/>
      <c r="EO12" s="7"/>
      <c r="EP12" s="7"/>
      <c r="EQ12" s="7"/>
    </row>
    <row r="13" spans="1:1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7"/>
      <c r="EF13" s="7"/>
      <c r="EG13" s="13" t="s">
        <v>978</v>
      </c>
      <c r="EH13" s="7"/>
      <c r="EI13" s="7"/>
      <c r="EJ13" s="7"/>
      <c r="EK13" s="7"/>
      <c r="EL13" s="7"/>
      <c r="EM13" s="7"/>
      <c r="EN13" s="7"/>
      <c r="EO13" s="7"/>
      <c r="EP13" s="7"/>
      <c r="EQ13" s="7"/>
    </row>
    <row r="14" spans="1:175" x14ac:dyDescent="0.25">
      <c r="A14" s="24" t="str">
        <f>IF(AZ12="","","CARGO DE QUIEN SOLICITA LA APERTURA:")</f>
        <v/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7"/>
      <c r="EF14" s="7"/>
      <c r="EG14" s="13" t="e">
        <f>VLOOKUP($T$8,BaseBusq!$A$3:$I$526,4,FALSE)</f>
        <v>#N/A</v>
      </c>
      <c r="EH14" s="7"/>
      <c r="EI14" s="7"/>
      <c r="EJ14" s="7"/>
      <c r="EK14" s="7"/>
      <c r="EL14" s="7"/>
      <c r="EM14" s="7"/>
      <c r="EN14" s="7"/>
      <c r="EO14" s="7"/>
      <c r="EP14" s="7"/>
      <c r="EQ14" s="7"/>
    </row>
    <row r="15" spans="1:1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7"/>
      <c r="EF15" s="7"/>
      <c r="EG15" s="13" t="s">
        <v>979</v>
      </c>
      <c r="EH15" s="7"/>
      <c r="EI15" s="7"/>
      <c r="EJ15" s="7"/>
      <c r="EK15" s="7"/>
      <c r="EL15" s="7"/>
      <c r="EM15" s="7"/>
      <c r="EN15" s="7"/>
      <c r="EO15" s="7"/>
      <c r="EP15" s="7"/>
      <c r="EQ15" s="7"/>
    </row>
    <row r="16" spans="1:175" x14ac:dyDescent="0.25">
      <c r="A16" s="24" t="str">
        <f>IF(AZ14="","","NOMBRE DE SUPERVISOR:")</f>
        <v/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7"/>
      <c r="EF16" s="7"/>
      <c r="EG16" s="13" t="e">
        <f>VLOOKUP($T$8,BaseBusq!$A$3:$I$526,3,FALSE)</f>
        <v>#N/A</v>
      </c>
      <c r="EH16" s="7"/>
      <c r="EI16" s="7"/>
      <c r="EJ16" s="7"/>
      <c r="EK16" s="7"/>
      <c r="EL16" s="7"/>
      <c r="EM16" s="7"/>
      <c r="EN16" s="7"/>
      <c r="EO16" s="7"/>
      <c r="EP16" s="7"/>
      <c r="EQ16" s="7"/>
    </row>
    <row r="17" spans="1:14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7"/>
      <c r="EF17" s="7"/>
      <c r="EG17" s="13" t="s">
        <v>980</v>
      </c>
      <c r="EH17" s="7"/>
      <c r="EI17" s="7"/>
      <c r="EJ17" s="7"/>
      <c r="EK17" s="7"/>
      <c r="EL17" s="7"/>
      <c r="EM17" s="7"/>
      <c r="EN17" s="7"/>
      <c r="EO17" s="7"/>
      <c r="EP17" s="7"/>
      <c r="EQ17" s="7"/>
    </row>
    <row r="18" spans="1:14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7"/>
      <c r="EF18" s="7"/>
      <c r="EG18" s="13">
        <f>X10</f>
        <v>0</v>
      </c>
      <c r="EH18" s="7"/>
      <c r="EI18" s="7"/>
      <c r="EJ18" s="7"/>
      <c r="EK18" s="7"/>
      <c r="EL18" s="7"/>
      <c r="EM18" s="7"/>
      <c r="EN18" s="7"/>
      <c r="EO18" s="7"/>
      <c r="EP18" s="7"/>
      <c r="EQ18" s="7"/>
    </row>
    <row r="19" spans="1:14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7"/>
      <c r="EF19" s="7"/>
      <c r="EG19" s="13" t="s">
        <v>976</v>
      </c>
      <c r="EH19" s="7"/>
      <c r="EI19" s="7"/>
      <c r="EJ19" s="7"/>
      <c r="EK19" s="7"/>
      <c r="EL19" s="7"/>
      <c r="EM19" s="7"/>
      <c r="EN19" s="7"/>
      <c r="EO19" s="7"/>
      <c r="EP19" s="7"/>
      <c r="EQ19" s="7"/>
    </row>
    <row r="20" spans="1:14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7"/>
      <c r="EF20" s="7"/>
      <c r="EG20" s="12" t="str">
        <f>LOWER(CH8)</f>
        <v/>
      </c>
      <c r="EH20" s="7"/>
      <c r="EI20" s="7"/>
      <c r="EJ20" s="7"/>
      <c r="EK20" s="7"/>
      <c r="EL20" s="7"/>
      <c r="EM20" s="7"/>
      <c r="EN20" s="7"/>
      <c r="EO20" s="7"/>
      <c r="EP20" s="7"/>
      <c r="EQ20" s="7"/>
    </row>
    <row r="21" spans="1:147" ht="18.75" x14ac:dyDescent="0.25">
      <c r="A21" s="29" t="str">
        <f>IF(AZ16="","","SU OFICIO ESTÁ LISTO. IMPRIMA AL MENOS 3 (TRES) COPIAS.")</f>
        <v/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13" t="s">
        <v>977</v>
      </c>
      <c r="EH21" s="7"/>
      <c r="EI21" s="7"/>
      <c r="EJ21" s="7"/>
      <c r="EK21" s="7"/>
      <c r="EL21" s="7"/>
      <c r="EM21" s="7"/>
      <c r="EN21" s="7"/>
      <c r="EO21" s="7"/>
      <c r="EP21" s="7"/>
      <c r="EQ21" s="7"/>
    </row>
    <row r="22" spans="1:147" x14ac:dyDescent="0.25">
      <c r="A22" s="25" t="str">
        <f>IF(AZ16="","","PARA IMPRIMIR: Elija su método preferido para imprimir (CTRL+P o desde el menu ARCHIVO).")</f>
        <v/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13"/>
      <c r="EH22" s="7"/>
      <c r="EI22" s="7"/>
      <c r="EJ22" s="7"/>
      <c r="EK22" s="7"/>
      <c r="EL22" s="7"/>
      <c r="EM22" s="7"/>
      <c r="EN22" s="7"/>
      <c r="EO22" s="7"/>
      <c r="EP22" s="7"/>
      <c r="EQ22" s="7"/>
    </row>
    <row r="23" spans="1:147" x14ac:dyDescent="0.25">
      <c r="A23" s="25" t="str">
        <f>IF(AZ16="","","Elija el tamaño de papel: CARTA.")</f>
        <v/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13" t="e">
        <f>VLOOKUP($T$8,BaseBusq!$A$3:$I$526,5,FALSE)</f>
        <v>#N/A</v>
      </c>
      <c r="EH23" s="7"/>
      <c r="EI23" s="7"/>
      <c r="EJ23" s="7"/>
      <c r="EK23" s="7"/>
      <c r="EL23" s="7"/>
      <c r="EM23" s="7"/>
      <c r="EN23" s="7"/>
      <c r="EO23" s="7"/>
      <c r="EP23" s="7"/>
      <c r="EQ23" s="7"/>
    </row>
    <row r="24" spans="1:147" x14ac:dyDescent="0.25">
      <c r="A24" s="25" t="str">
        <f>IF(AZ16="","","Elija, al menos, imprimir 3 copias (1 para usted y 2 para CORDE)")</f>
        <v/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17"/>
      <c r="EH24" s="7"/>
      <c r="EI24" s="7"/>
      <c r="EJ24" s="7"/>
      <c r="EK24" s="7"/>
      <c r="EL24" s="7"/>
      <c r="EM24" s="7"/>
      <c r="EN24" s="7"/>
      <c r="EO24" s="7"/>
      <c r="EP24" s="7"/>
      <c r="EQ24" s="7"/>
    </row>
    <row r="25" spans="1:147" x14ac:dyDescent="0.25">
      <c r="A25" s="33" t="str">
        <f>IF(AZ16="","","NO MODIFIQUE NADA MÁS")</f>
        <v/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17"/>
      <c r="EH25" s="7"/>
      <c r="EI25" s="7"/>
      <c r="EJ25" s="7"/>
      <c r="EK25" s="7"/>
      <c r="EL25" s="7"/>
      <c r="EM25" s="7"/>
      <c r="EN25" s="7"/>
      <c r="EO25" s="7"/>
      <c r="EP25" s="7"/>
      <c r="EQ25" s="7"/>
    </row>
    <row r="26" spans="1:14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17"/>
      <c r="EH26" s="7"/>
      <c r="EI26" s="7"/>
      <c r="EJ26" s="7"/>
      <c r="EK26" s="7"/>
      <c r="EL26" s="7"/>
      <c r="EM26" s="7"/>
      <c r="EN26" s="7"/>
      <c r="EO26" s="7"/>
      <c r="EP26" s="7"/>
      <c r="EQ26" s="7"/>
    </row>
    <row r="27" spans="1:147" x14ac:dyDescent="0.25">
      <c r="A27" s="25" t="str">
        <f>IF(AZ16="","","Una vez que haya impreso sus copias")</f>
        <v/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17"/>
      <c r="EH27" s="7"/>
      <c r="EI27" s="7"/>
      <c r="EJ27" s="7"/>
      <c r="EK27" s="7"/>
      <c r="EL27" s="7"/>
      <c r="EM27" s="7"/>
      <c r="EN27" s="7"/>
      <c r="EO27" s="7"/>
      <c r="EP27" s="7"/>
      <c r="EQ27" s="7"/>
    </row>
    <row r="28" spans="1:147" x14ac:dyDescent="0.25">
      <c r="A28" s="33" t="str">
        <f>IF(AZ16="","","CIERRE ESTE ARCHIVO SIN GUARDAR CAMBIOS")</f>
        <v/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17"/>
      <c r="EH28" s="7"/>
      <c r="EI28" s="7"/>
      <c r="EJ28" s="7"/>
      <c r="EK28" s="7"/>
      <c r="EL28" s="7"/>
      <c r="EM28" s="7"/>
      <c r="EN28" s="7"/>
      <c r="EO28" s="7"/>
      <c r="EP28" s="7"/>
      <c r="EQ28" s="7"/>
    </row>
    <row r="29" spans="1:147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7"/>
      <c r="EH29" s="7"/>
      <c r="EI29" s="7"/>
      <c r="EJ29" s="7"/>
      <c r="EK29" s="7"/>
      <c r="EL29" s="7"/>
      <c r="EM29" s="7"/>
      <c r="EN29" s="7"/>
      <c r="EO29" s="7"/>
      <c r="EP29" s="7"/>
      <c r="EQ29" s="7"/>
    </row>
    <row r="30" spans="1:147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7"/>
      <c r="EH30" s="7"/>
      <c r="EI30" s="7"/>
      <c r="EJ30" s="7"/>
      <c r="EK30" s="7"/>
      <c r="EL30" s="7"/>
      <c r="EM30" s="7"/>
      <c r="EN30" s="7"/>
      <c r="EO30" s="7"/>
      <c r="EP30" s="7"/>
      <c r="EQ30" s="7"/>
    </row>
    <row r="31" spans="1:147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7"/>
      <c r="EH31" s="7"/>
      <c r="EI31" s="7"/>
      <c r="EJ31" s="7"/>
      <c r="EK31" s="7"/>
      <c r="EL31" s="7"/>
      <c r="EM31" s="7"/>
      <c r="EN31" s="7"/>
      <c r="EO31" s="7"/>
      <c r="EP31" s="7"/>
      <c r="EQ31" s="7"/>
    </row>
    <row r="32" spans="1:14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7"/>
      <c r="EH32" s="7"/>
      <c r="EI32" s="7"/>
      <c r="EJ32" s="7"/>
      <c r="EK32" s="7"/>
      <c r="EL32" s="7"/>
      <c r="EM32" s="7"/>
      <c r="EN32" s="7"/>
      <c r="EO32" s="7"/>
      <c r="EP32" s="7"/>
      <c r="EQ32" s="7"/>
    </row>
    <row r="33" spans="1:14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7"/>
      <c r="EH33" s="7"/>
      <c r="EI33" s="7"/>
      <c r="EJ33" s="7"/>
      <c r="EK33" s="7"/>
      <c r="EL33" s="7"/>
      <c r="EM33" s="7"/>
      <c r="EN33" s="7"/>
      <c r="EO33" s="7"/>
      <c r="EP33" s="7"/>
      <c r="EQ33" s="7"/>
    </row>
    <row r="34" spans="1:147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7"/>
      <c r="EH34" s="7"/>
      <c r="EI34" s="7"/>
      <c r="EJ34" s="7"/>
      <c r="EK34" s="7"/>
      <c r="EL34" s="7"/>
      <c r="EM34" s="7"/>
      <c r="EN34" s="7"/>
      <c r="EO34" s="7"/>
      <c r="EP34" s="7"/>
      <c r="EQ34" s="7"/>
    </row>
    <row r="35" spans="1:147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7"/>
      <c r="EH35" s="7"/>
      <c r="EI35" s="7"/>
      <c r="EJ35" s="7"/>
      <c r="EK35" s="7"/>
      <c r="EL35" s="7"/>
      <c r="EM35" s="7"/>
      <c r="EN35" s="7"/>
      <c r="EO35" s="7"/>
      <c r="EP35" s="7"/>
      <c r="EQ35" s="7"/>
    </row>
    <row r="36" spans="1:147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7"/>
      <c r="EH36" s="7"/>
      <c r="EI36" s="7"/>
      <c r="EJ36" s="7"/>
      <c r="EK36" s="7"/>
      <c r="EL36" s="7"/>
      <c r="EM36" s="7"/>
      <c r="EN36" s="7"/>
      <c r="EO36" s="7"/>
      <c r="EP36" s="7"/>
      <c r="EQ36" s="7"/>
    </row>
    <row r="37" spans="1:147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7"/>
      <c r="EH37" s="7"/>
      <c r="EI37" s="7"/>
      <c r="EJ37" s="7"/>
      <c r="EK37" s="7"/>
      <c r="EL37" s="7"/>
      <c r="EM37" s="7"/>
      <c r="EN37" s="7"/>
      <c r="EO37" s="7"/>
      <c r="EP37" s="7"/>
      <c r="EQ37" s="7"/>
    </row>
    <row r="38" spans="1:147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7"/>
      <c r="EH38" s="7"/>
      <c r="EI38" s="7"/>
      <c r="EJ38" s="7"/>
      <c r="EK38" s="7"/>
      <c r="EL38" s="7"/>
      <c r="EM38" s="7"/>
      <c r="EN38" s="7"/>
      <c r="EO38" s="7"/>
      <c r="EP38" s="7"/>
      <c r="EQ38" s="7"/>
    </row>
    <row r="39" spans="1:147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7"/>
      <c r="EH39" s="7"/>
      <c r="EI39" s="7"/>
      <c r="EJ39" s="7"/>
      <c r="EK39" s="7"/>
      <c r="EL39" s="7"/>
      <c r="EM39" s="7"/>
      <c r="EN39" s="7"/>
      <c r="EO39" s="7"/>
      <c r="EP39" s="7"/>
      <c r="EQ39" s="7"/>
    </row>
    <row r="40" spans="1:147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7"/>
      <c r="EH40" s="7"/>
      <c r="EI40" s="7"/>
      <c r="EJ40" s="7"/>
      <c r="EK40" s="7"/>
      <c r="EL40" s="7"/>
      <c r="EM40" s="7"/>
      <c r="EN40" s="7"/>
      <c r="EO40" s="7"/>
      <c r="EP40" s="7"/>
      <c r="EQ40" s="7"/>
    </row>
    <row r="41" spans="1:147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7"/>
      <c r="EH41" s="7"/>
      <c r="EI41" s="7"/>
      <c r="EJ41" s="7"/>
      <c r="EK41" s="7"/>
      <c r="EL41" s="7"/>
      <c r="EM41" s="7"/>
      <c r="EN41" s="7"/>
      <c r="EO41" s="7"/>
      <c r="EP41" s="7"/>
      <c r="EQ41" s="7"/>
    </row>
    <row r="42" spans="1:147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7"/>
      <c r="EH42" s="7"/>
      <c r="EI42" s="7"/>
      <c r="EJ42" s="7"/>
      <c r="EK42" s="7"/>
      <c r="EL42" s="7"/>
      <c r="EM42" s="7"/>
      <c r="EN42" s="7"/>
      <c r="EO42" s="7"/>
      <c r="EP42" s="7"/>
      <c r="EQ42" s="7"/>
    </row>
    <row r="43" spans="1:14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7"/>
      <c r="EF43" s="7"/>
      <c r="EG43" s="17"/>
      <c r="EH43" s="7"/>
      <c r="EI43" s="7"/>
      <c r="EJ43" s="7"/>
      <c r="EK43" s="7"/>
      <c r="EL43" s="7"/>
      <c r="EM43" s="7"/>
      <c r="EN43" s="7"/>
      <c r="EO43" s="7"/>
      <c r="EP43" s="7"/>
      <c r="EQ43" s="7"/>
    </row>
    <row r="44" spans="1:147" x14ac:dyDescent="0.25">
      <c r="EG44" s="18"/>
    </row>
    <row r="45" spans="1:147" x14ac:dyDescent="0.25">
      <c r="EG45" s="19"/>
    </row>
    <row r="46" spans="1:147" x14ac:dyDescent="0.25">
      <c r="EG46" s="19"/>
    </row>
    <row r="47" spans="1:147" x14ac:dyDescent="0.25">
      <c r="A47" s="28" t="s">
        <v>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3"/>
      <c r="EB47" s="3"/>
      <c r="EC47" s="3"/>
      <c r="ED47" s="3"/>
      <c r="EG47" s="19"/>
    </row>
    <row r="48" spans="1:147" x14ac:dyDescent="0.25">
      <c r="A48" s="28" t="s">
        <v>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6"/>
      <c r="EB48" s="6"/>
      <c r="EC48" s="6"/>
      <c r="ED48" s="6"/>
      <c r="EG48" s="19"/>
    </row>
    <row r="49" spans="1:140" x14ac:dyDescent="0.25">
      <c r="A49" s="28" t="e">
        <f>VLOOKUP($T$8,BaseBusq!$A$3:$I$526,9,FALSE)</f>
        <v>#N/A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6"/>
      <c r="EB49" s="6"/>
      <c r="EC49" s="6"/>
      <c r="ED49" s="6"/>
      <c r="EG49" s="19"/>
    </row>
    <row r="50" spans="1:140" x14ac:dyDescent="0.25">
      <c r="A50" s="28" t="e">
        <f>VLOOKUP($T$8,BaseBusq!$A$3:$I$526,8,FALSE)</f>
        <v>#N/A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6"/>
      <c r="EB50" s="6"/>
      <c r="EC50" s="6"/>
      <c r="ED50" s="6"/>
      <c r="EG50" s="19"/>
    </row>
    <row r="51" spans="1:140" x14ac:dyDescent="0.25">
      <c r="A51" s="28" t="e">
        <f>CONCATENATE("ZONA ",EG23)</f>
        <v>#N/A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6"/>
      <c r="EB51" s="6"/>
      <c r="EC51" s="6"/>
      <c r="ED51" s="6"/>
      <c r="EG51" s="19"/>
    </row>
    <row r="52" spans="1:140" x14ac:dyDescent="0.25">
      <c r="A52" s="1"/>
      <c r="B52" s="1"/>
      <c r="C52" s="1"/>
      <c r="D52" s="1"/>
      <c r="E52" s="1"/>
      <c r="F52" s="1"/>
      <c r="G52" s="1"/>
      <c r="H52" s="1"/>
      <c r="EG52" s="19"/>
    </row>
    <row r="53" spans="1:140" x14ac:dyDescent="0.25">
      <c r="A53" s="28" t="str">
        <f>CONCATENATE("ASUNTO: SE SOLICITA APERTURA DEL GRUPO ",X10," DEL GRADO ",CH8,EG21)</f>
        <v>ASUNTO: SE SOLICITA APERTURA DEL GRUPO  DEL GRADO .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3"/>
      <c r="EB53" s="3"/>
      <c r="EC53" s="3"/>
      <c r="ED53" s="3"/>
      <c r="EG53" s="19"/>
    </row>
    <row r="54" spans="1:140" x14ac:dyDescent="0.25">
      <c r="EG54" s="11" t="s">
        <v>1480</v>
      </c>
      <c r="EH54" s="23" t="s">
        <v>1481</v>
      </c>
      <c r="EI54" s="23" t="s">
        <v>1482</v>
      </c>
      <c r="EJ54" s="23" t="s">
        <v>1483</v>
      </c>
    </row>
    <row r="55" spans="1:140" x14ac:dyDescent="0.25">
      <c r="A55" s="31" t="e">
        <f>CONCATENATE(EH2,", ",EI2,", PUEBLA, A ",T6," DE ",AT6," DE 2023.")</f>
        <v>#N/A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G55" s="19"/>
    </row>
    <row r="56" spans="1:140" x14ac:dyDescent="0.25">
      <c r="EG56" s="19"/>
    </row>
    <row r="57" spans="1:140" x14ac:dyDescent="0.25">
      <c r="EG57" s="19"/>
    </row>
    <row r="58" spans="1:140" x14ac:dyDescent="0.25">
      <c r="EG58" s="19"/>
    </row>
    <row r="59" spans="1:140" x14ac:dyDescent="0.25">
      <c r="J59" s="4" t="s">
        <v>943</v>
      </c>
      <c r="EG59" s="19"/>
    </row>
    <row r="60" spans="1:140" x14ac:dyDescent="0.25">
      <c r="J60" t="s">
        <v>944</v>
      </c>
      <c r="EG60" s="19"/>
    </row>
    <row r="61" spans="1:140" x14ac:dyDescent="0.25">
      <c r="J61" t="s">
        <v>945</v>
      </c>
      <c r="EG61" s="19"/>
    </row>
    <row r="62" spans="1:140" x14ac:dyDescent="0.25">
      <c r="J62" t="s">
        <v>921</v>
      </c>
      <c r="EG62" s="19"/>
    </row>
    <row r="63" spans="1:140" x14ac:dyDescent="0.25">
      <c r="EG63" s="18"/>
    </row>
    <row r="64" spans="1:140" x14ac:dyDescent="0.25">
      <c r="CG64" s="4" t="s">
        <v>946</v>
      </c>
      <c r="EG64" s="18"/>
    </row>
    <row r="65" spans="1:137" x14ac:dyDescent="0.25">
      <c r="CG65" t="s">
        <v>947</v>
      </c>
      <c r="EG65" s="18"/>
    </row>
    <row r="66" spans="1:137" x14ac:dyDescent="0.25">
      <c r="EG66" s="18"/>
    </row>
    <row r="67" spans="1:137" x14ac:dyDescent="0.25">
      <c r="EG67" s="18"/>
    </row>
    <row r="68" spans="1:137" x14ac:dyDescent="0.25">
      <c r="A68" s="35" t="e">
        <f>CONCATENATE(EG7,EG8,EG9,EG10,EG11,EG12)</f>
        <v>#N/A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6"/>
      <c r="ED68" s="6"/>
      <c r="EG68" s="11" t="s">
        <v>939</v>
      </c>
    </row>
    <row r="69" spans="1:137" x14ac:dyDescent="0.25">
      <c r="A69" s="35" t="e">
        <f>CONCATENATE(EG13,EG14,EG15,EG16,",")</f>
        <v>#N/A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6"/>
      <c r="ED69" s="6"/>
    </row>
    <row r="70" spans="1:137" x14ac:dyDescent="0.25">
      <c r="A70" s="35" t="str">
        <f>CONCATENATE(EG17,EG18,EG19,EG20,EG21)</f>
        <v>solicita autorización para activar el grupo 0 del grado .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6"/>
      <c r="ED70" s="6"/>
    </row>
    <row r="72" spans="1:137" x14ac:dyDescent="0.25">
      <c r="A72" s="35" t="s">
        <v>984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6"/>
      <c r="ED72" s="6"/>
    </row>
    <row r="73" spans="1:137" x14ac:dyDescent="0.25">
      <c r="A73" s="36" t="s">
        <v>981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21"/>
      <c r="ED73" s="21"/>
    </row>
    <row r="74" spans="1:137" x14ac:dyDescent="0.25">
      <c r="A74" s="36" t="s">
        <v>982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21"/>
      <c r="ED74" s="21"/>
    </row>
    <row r="75" spans="1:137" x14ac:dyDescent="0.25">
      <c r="A75" s="36" t="s">
        <v>983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21"/>
      <c r="ED75" s="21"/>
    </row>
    <row r="76" spans="1:137" x14ac:dyDescent="0.25">
      <c r="B76" s="6"/>
      <c r="C76" s="6"/>
      <c r="D76" s="6"/>
      <c r="E76" s="6"/>
      <c r="F76" s="6"/>
      <c r="G76" s="6"/>
      <c r="H76" s="6"/>
      <c r="I76" s="6"/>
      <c r="K76" s="6"/>
      <c r="L76" s="6"/>
      <c r="M76" s="6"/>
      <c r="O76" s="6"/>
      <c r="P76" s="6"/>
      <c r="Q76" s="6"/>
      <c r="R76" s="6"/>
      <c r="S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</row>
    <row r="77" spans="1:137" x14ac:dyDescent="0.25">
      <c r="A77" s="35" t="s">
        <v>936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6"/>
      <c r="ED77" s="6"/>
    </row>
    <row r="78" spans="1:13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</row>
    <row r="79" spans="1:137" x14ac:dyDescent="0.25">
      <c r="A79" s="36" t="s">
        <v>937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21"/>
      <c r="ED79" s="21"/>
    </row>
    <row r="80" spans="1:137" x14ac:dyDescent="0.25">
      <c r="A80" s="36" t="s">
        <v>938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21"/>
      <c r="ED80" s="21"/>
    </row>
    <row r="81" spans="1:13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</row>
    <row r="82" spans="1:13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30" t="s">
        <v>986</v>
      </c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4"/>
      <c r="ED82" s="4"/>
    </row>
    <row r="83" spans="1:13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</row>
    <row r="84" spans="1:13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</row>
    <row r="85" spans="1:13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</row>
    <row r="86" spans="1:13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</row>
    <row r="87" spans="1:13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</row>
    <row r="88" spans="1:13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</row>
    <row r="89" spans="1:134" x14ac:dyDescent="0.25">
      <c r="A89" s="30" t="str">
        <f>CONCATENATE(EG68,AZ12)</f>
        <v xml:space="preserve">C. 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 t="str">
        <f>CONCATENATE(EG68,AZ16)</f>
        <v xml:space="preserve">C. </v>
      </c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20"/>
      <c r="ED89" s="20"/>
    </row>
    <row r="90" spans="1:134" x14ac:dyDescent="0.25">
      <c r="A90" s="30" t="str">
        <f>UPPER(AZ14)</f>
        <v/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 t="s">
        <v>985</v>
      </c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20"/>
      <c r="ED90" s="20"/>
    </row>
    <row r="94" spans="1:134" x14ac:dyDescent="0.25">
      <c r="J94" s="22" t="s">
        <v>940</v>
      </c>
    </row>
    <row r="95" spans="1:134" x14ac:dyDescent="0.25">
      <c r="J95" s="22" t="s">
        <v>941</v>
      </c>
    </row>
  </sheetData>
  <sheetProtection algorithmName="SHA-512" hashValue="ayRJt5z/dXQSGgMtOHIV2n8ybwNe8KZM1jSAwJLh8YA9gurhJU8UIYjWDYFEMluy0eRI44jPLwXg/R6m+SUU/A==" saltValue="1bGHrgFrVjYsXsC9kHJicg==" spinCount="100000" sheet="1" objects="1" scenarios="1" selectLockedCells="1"/>
  <mergeCells count="49">
    <mergeCell ref="A90:BN90"/>
    <mergeCell ref="BO90:EB90"/>
    <mergeCell ref="BO82:EB82"/>
    <mergeCell ref="A68:EB68"/>
    <mergeCell ref="A69:EB69"/>
    <mergeCell ref="A70:EB70"/>
    <mergeCell ref="A72:EB72"/>
    <mergeCell ref="A73:EB73"/>
    <mergeCell ref="A74:EB74"/>
    <mergeCell ref="A75:EB75"/>
    <mergeCell ref="A77:EB77"/>
    <mergeCell ref="A79:EB79"/>
    <mergeCell ref="A80:EB80"/>
    <mergeCell ref="A2:EF3"/>
    <mergeCell ref="A47:DZ47"/>
    <mergeCell ref="A48:DZ48"/>
    <mergeCell ref="A49:DZ49"/>
    <mergeCell ref="A50:DZ50"/>
    <mergeCell ref="A4:EF4"/>
    <mergeCell ref="A24:EF24"/>
    <mergeCell ref="A25:EF25"/>
    <mergeCell ref="A27:EF27"/>
    <mergeCell ref="A28:EF28"/>
    <mergeCell ref="T6:X6"/>
    <mergeCell ref="AA6:AS6"/>
    <mergeCell ref="AT6:BK6"/>
    <mergeCell ref="T8:AL8"/>
    <mergeCell ref="DA6:EF6"/>
    <mergeCell ref="BM6:CZ6"/>
    <mergeCell ref="A51:DZ51"/>
    <mergeCell ref="A53:DZ53"/>
    <mergeCell ref="A21:EF21"/>
    <mergeCell ref="A89:BN89"/>
    <mergeCell ref="BO89:EB89"/>
    <mergeCell ref="A55:DZ55"/>
    <mergeCell ref="A6:S6"/>
    <mergeCell ref="A22:EF22"/>
    <mergeCell ref="A23:EF23"/>
    <mergeCell ref="AZ16:ED16"/>
    <mergeCell ref="A10:V10"/>
    <mergeCell ref="X10:AB10"/>
    <mergeCell ref="CH8:DD8"/>
    <mergeCell ref="A8:S8"/>
    <mergeCell ref="AP8:CG8"/>
    <mergeCell ref="A12:AY12"/>
    <mergeCell ref="A14:AY14"/>
    <mergeCell ref="A16:AY16"/>
    <mergeCell ref="AZ12:ED12"/>
    <mergeCell ref="AZ14:ED14"/>
  </mergeCells>
  <conditionalFormatting sqref="AT6:BK6">
    <cfRule type="expression" dxfId="10" priority="13">
      <formula>$T$6=""</formula>
    </cfRule>
  </conditionalFormatting>
  <conditionalFormatting sqref="T8:AL8">
    <cfRule type="expression" dxfId="9" priority="12">
      <formula>$DA$6=""</formula>
    </cfRule>
  </conditionalFormatting>
  <conditionalFormatting sqref="CH8">
    <cfRule type="expression" dxfId="8" priority="11">
      <formula>$T$8=""</formula>
    </cfRule>
  </conditionalFormatting>
  <conditionalFormatting sqref="AZ12:ED12">
    <cfRule type="expression" dxfId="7" priority="9">
      <formula>$X$10=""</formula>
    </cfRule>
  </conditionalFormatting>
  <conditionalFormatting sqref="AZ14:ED14">
    <cfRule type="expression" dxfId="6" priority="8">
      <formula>$AZ$12=""</formula>
    </cfRule>
  </conditionalFormatting>
  <conditionalFormatting sqref="A25:EF25">
    <cfRule type="expression" dxfId="5" priority="6">
      <formula>$AZ$16=""</formula>
    </cfRule>
  </conditionalFormatting>
  <conditionalFormatting sqref="A28:EF28">
    <cfRule type="expression" dxfId="4" priority="5">
      <formula>$AZ$16=""</formula>
    </cfRule>
  </conditionalFormatting>
  <conditionalFormatting sqref="A2:EF4">
    <cfRule type="expression" dxfId="3" priority="4">
      <formula>$T$6=""</formula>
    </cfRule>
  </conditionalFormatting>
  <conditionalFormatting sqref="AZ16:ED16">
    <cfRule type="expression" dxfId="2" priority="3">
      <formula>$AZ$14=""</formula>
    </cfRule>
  </conditionalFormatting>
  <conditionalFormatting sqref="X10:AB10">
    <cfRule type="expression" dxfId="1" priority="2">
      <formula>$CH$8=""</formula>
    </cfRule>
  </conditionalFormatting>
  <conditionalFormatting sqref="DA6:EF6">
    <cfRule type="expression" dxfId="0" priority="1">
      <formula>$AT$6=""</formula>
    </cfRule>
  </conditionalFormatting>
  <dataValidations count="7">
    <dataValidation type="list" allowBlank="1" showInputMessage="1" showErrorMessage="1" sqref="T8:AL8">
      <formula1>CCT</formula1>
    </dataValidation>
    <dataValidation type="list" allowBlank="1" showInputMessage="1" showErrorMessage="1" sqref="AT6:BK6">
      <formula1>MES</formula1>
    </dataValidation>
    <dataValidation allowBlank="1" showInputMessage="1" showErrorMessage="1" sqref="A49:A50 EA49:ED50"/>
    <dataValidation type="list" allowBlank="1" showInputMessage="1" showErrorMessage="1" sqref="CH8:DD8">
      <formula1>GDO_ENC</formula1>
    </dataValidation>
    <dataValidation type="list" allowBlank="1" showInputMessage="1" showErrorMessage="1" sqref="AZ14:ED14">
      <formula1>"director,directora"</formula1>
    </dataValidation>
    <dataValidation type="list" allowBlank="1" showInputMessage="1" showErrorMessage="1" sqref="X10:AB10">
      <formula1>GPO_ENC</formula1>
    </dataValidation>
    <dataValidation type="list" allowBlank="1" showInputMessage="1" showErrorMessage="1" sqref="DA6:EF6">
      <formula1>localidad_fecha</formula1>
    </dataValidation>
  </dataValidations>
  <pageMargins left="0" right="0" top="0" bottom="0" header="0.31496062992125984" footer="0.31496062992125984"/>
  <pageSetup scale="90" orientation="portrait" r:id="rId1"/>
  <headerFooter scaleWithDoc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0"/>
  <sheetViews>
    <sheetView topLeftCell="V1048546" workbookViewId="0">
      <selection activeCell="AM1048576" sqref="AM1048576"/>
    </sheetView>
  </sheetViews>
  <sheetFormatPr baseColWidth="10" defaultRowHeight="15" x14ac:dyDescent="0.25"/>
  <cols>
    <col min="1" max="1" width="12.42578125" bestFit="1" customWidth="1"/>
    <col min="2" max="2" width="56.85546875" bestFit="1" customWidth="1"/>
    <col min="5" max="5" width="32.85546875" bestFit="1" customWidth="1"/>
    <col min="8" max="8" width="62.5703125" bestFit="1" customWidth="1"/>
    <col min="12" max="12" width="28.28515625" bestFit="1" customWidth="1"/>
  </cols>
  <sheetData>
    <row r="1" spans="1:39" x14ac:dyDescent="0.25">
      <c r="A1" s="2" t="s">
        <v>24</v>
      </c>
      <c r="B1" s="2" t="s">
        <v>901</v>
      </c>
      <c r="C1" s="2" t="s">
        <v>903</v>
      </c>
      <c r="D1" s="2" t="s">
        <v>904</v>
      </c>
      <c r="E1" s="2" t="s">
        <v>20</v>
      </c>
      <c r="F1" s="2" t="s">
        <v>902</v>
      </c>
      <c r="G1" s="2" t="s">
        <v>905</v>
      </c>
      <c r="H1" s="2" t="s">
        <v>906</v>
      </c>
      <c r="I1" s="2" t="s">
        <v>919</v>
      </c>
      <c r="J1" s="2" t="s">
        <v>920</v>
      </c>
      <c r="L1" t="s">
        <v>586</v>
      </c>
      <c r="M1" t="s">
        <v>917</v>
      </c>
      <c r="O1" t="s">
        <v>954</v>
      </c>
      <c r="P1" t="s">
        <v>955</v>
      </c>
      <c r="Q1" t="s">
        <v>956</v>
      </c>
      <c r="S1" t="s">
        <v>987</v>
      </c>
      <c r="T1" t="s">
        <v>988</v>
      </c>
      <c r="U1" t="s">
        <v>989</v>
      </c>
      <c r="V1" t="s">
        <v>990</v>
      </c>
      <c r="W1" t="s">
        <v>991</v>
      </c>
      <c r="X1" t="s">
        <v>992</v>
      </c>
      <c r="Y1" t="s">
        <v>993</v>
      </c>
      <c r="Z1" t="s">
        <v>994</v>
      </c>
      <c r="AA1" t="s">
        <v>995</v>
      </c>
      <c r="AB1" t="s">
        <v>1478</v>
      </c>
      <c r="AL1" t="s">
        <v>1479</v>
      </c>
      <c r="AM1" t="s">
        <v>1484</v>
      </c>
    </row>
    <row r="2" spans="1:39" x14ac:dyDescent="0.25">
      <c r="J2" t="s">
        <v>1485</v>
      </c>
      <c r="L2" t="s">
        <v>907</v>
      </c>
      <c r="M2">
        <v>1</v>
      </c>
      <c r="O2" t="s">
        <v>948</v>
      </c>
      <c r="P2" t="s">
        <v>963</v>
      </c>
      <c r="Q2" t="s">
        <v>957</v>
      </c>
      <c r="AL2" t="s">
        <v>1165</v>
      </c>
      <c r="AM2" t="s">
        <v>508</v>
      </c>
    </row>
    <row r="3" spans="1:39" x14ac:dyDescent="0.25">
      <c r="A3" t="s">
        <v>322</v>
      </c>
      <c r="B3" t="s">
        <v>517</v>
      </c>
      <c r="C3" t="s">
        <v>518</v>
      </c>
      <c r="D3" t="s">
        <v>518</v>
      </c>
      <c r="E3" t="s">
        <v>520</v>
      </c>
      <c r="F3" t="s">
        <v>521</v>
      </c>
      <c r="G3" t="s">
        <v>522</v>
      </c>
      <c r="H3" t="s">
        <v>11</v>
      </c>
      <c r="I3" t="s">
        <v>9</v>
      </c>
      <c r="J3" t="s">
        <v>1486</v>
      </c>
      <c r="L3" t="s">
        <v>908</v>
      </c>
      <c r="M3">
        <v>2</v>
      </c>
      <c r="O3" t="s">
        <v>949</v>
      </c>
      <c r="P3" t="s">
        <v>964</v>
      </c>
      <c r="Q3" t="s">
        <v>958</v>
      </c>
      <c r="S3" t="s">
        <v>25</v>
      </c>
      <c r="T3" t="s">
        <v>563</v>
      </c>
      <c r="U3">
        <v>1</v>
      </c>
      <c r="V3" t="s">
        <v>996</v>
      </c>
      <c r="W3">
        <v>53</v>
      </c>
      <c r="X3" t="s">
        <v>513</v>
      </c>
      <c r="Y3">
        <v>28</v>
      </c>
      <c r="Z3" t="s">
        <v>997</v>
      </c>
      <c r="AA3" t="s">
        <v>998</v>
      </c>
      <c r="AB3" t="s">
        <v>564</v>
      </c>
      <c r="AC3" t="s">
        <v>564</v>
      </c>
      <c r="AD3" t="s">
        <v>565</v>
      </c>
      <c r="AE3" t="s">
        <v>566</v>
      </c>
      <c r="AF3" t="s">
        <v>14</v>
      </c>
      <c r="AG3" t="s">
        <v>918</v>
      </c>
      <c r="AL3" t="s">
        <v>1024</v>
      </c>
      <c r="AM3" t="s">
        <v>513</v>
      </c>
    </row>
    <row r="4" spans="1:39" x14ac:dyDescent="0.25">
      <c r="A4" t="s">
        <v>323</v>
      </c>
      <c r="B4" t="s">
        <v>523</v>
      </c>
      <c r="C4" t="s">
        <v>508</v>
      </c>
      <c r="D4" t="s">
        <v>1126</v>
      </c>
      <c r="E4" t="s">
        <v>524</v>
      </c>
      <c r="F4" t="s">
        <v>525</v>
      </c>
      <c r="G4" t="s">
        <v>527</v>
      </c>
      <c r="H4" t="s">
        <v>12</v>
      </c>
      <c r="I4" t="s">
        <v>9</v>
      </c>
      <c r="J4" t="s">
        <v>1487</v>
      </c>
      <c r="L4" t="s">
        <v>909</v>
      </c>
      <c r="M4">
        <v>3</v>
      </c>
      <c r="O4" t="s">
        <v>950</v>
      </c>
      <c r="P4" t="s">
        <v>965</v>
      </c>
      <c r="Q4" t="s">
        <v>959</v>
      </c>
      <c r="S4" t="s">
        <v>26</v>
      </c>
      <c r="T4" t="s">
        <v>567</v>
      </c>
      <c r="U4">
        <v>1</v>
      </c>
      <c r="V4" t="s">
        <v>996</v>
      </c>
      <c r="W4">
        <v>172</v>
      </c>
      <c r="X4" t="s">
        <v>508</v>
      </c>
      <c r="Y4">
        <v>24</v>
      </c>
      <c r="Z4" t="s">
        <v>539</v>
      </c>
      <c r="AA4" t="s">
        <v>999</v>
      </c>
      <c r="AB4" t="s">
        <v>568</v>
      </c>
      <c r="AC4" t="s">
        <v>568</v>
      </c>
      <c r="AD4" t="s">
        <v>569</v>
      </c>
      <c r="AE4" t="s">
        <v>566</v>
      </c>
      <c r="AF4" t="s">
        <v>14</v>
      </c>
      <c r="AG4" t="s">
        <v>918</v>
      </c>
      <c r="AL4" t="s">
        <v>1285</v>
      </c>
      <c r="AM4" t="s">
        <v>518</v>
      </c>
    </row>
    <row r="5" spans="1:39" x14ac:dyDescent="0.25">
      <c r="A5" t="s">
        <v>324</v>
      </c>
      <c r="B5" t="s">
        <v>528</v>
      </c>
      <c r="C5" t="s">
        <v>529</v>
      </c>
      <c r="D5" t="s">
        <v>532</v>
      </c>
      <c r="E5" t="s">
        <v>530</v>
      </c>
      <c r="F5" t="s">
        <v>531</v>
      </c>
      <c r="G5" t="s">
        <v>527</v>
      </c>
      <c r="H5" t="s">
        <v>12</v>
      </c>
      <c r="I5" t="s">
        <v>9</v>
      </c>
      <c r="J5" t="s">
        <v>1488</v>
      </c>
      <c r="L5" t="s">
        <v>910</v>
      </c>
      <c r="M5">
        <v>4</v>
      </c>
      <c r="O5" t="s">
        <v>951</v>
      </c>
      <c r="P5" t="s">
        <v>966</v>
      </c>
      <c r="Q5" t="s">
        <v>960</v>
      </c>
      <c r="S5" t="s">
        <v>27</v>
      </c>
      <c r="T5" t="s">
        <v>570</v>
      </c>
      <c r="U5">
        <v>1</v>
      </c>
      <c r="V5" t="s">
        <v>996</v>
      </c>
      <c r="W5">
        <v>172</v>
      </c>
      <c r="X5" t="s">
        <v>508</v>
      </c>
      <c r="Y5">
        <v>1</v>
      </c>
      <c r="Z5" t="s">
        <v>509</v>
      </c>
      <c r="AA5" t="s">
        <v>1000</v>
      </c>
      <c r="AB5" t="s">
        <v>571</v>
      </c>
      <c r="AC5" t="s">
        <v>571</v>
      </c>
      <c r="AD5" t="s">
        <v>572</v>
      </c>
      <c r="AE5" t="s">
        <v>566</v>
      </c>
      <c r="AF5" t="s">
        <v>14</v>
      </c>
      <c r="AG5" t="s">
        <v>918</v>
      </c>
      <c r="AL5" t="s">
        <v>1053</v>
      </c>
      <c r="AM5" t="s">
        <v>513</v>
      </c>
    </row>
    <row r="6" spans="1:39" x14ac:dyDescent="0.25">
      <c r="A6" t="s">
        <v>124</v>
      </c>
      <c r="B6" t="s">
        <v>536</v>
      </c>
      <c r="C6" t="s">
        <v>529</v>
      </c>
      <c r="D6" t="s">
        <v>1121</v>
      </c>
      <c r="E6" t="s">
        <v>530</v>
      </c>
      <c r="F6" t="s">
        <v>531</v>
      </c>
      <c r="G6" t="s">
        <v>527</v>
      </c>
      <c r="H6" t="s">
        <v>12</v>
      </c>
      <c r="I6" t="s">
        <v>9</v>
      </c>
      <c r="J6" t="s">
        <v>1489</v>
      </c>
      <c r="L6" t="s">
        <v>911</v>
      </c>
      <c r="M6">
        <v>5</v>
      </c>
      <c r="O6" t="s">
        <v>952</v>
      </c>
      <c r="P6" t="s">
        <v>967</v>
      </c>
      <c r="Q6" t="s">
        <v>961</v>
      </c>
      <c r="S6" t="s">
        <v>28</v>
      </c>
      <c r="T6" t="s">
        <v>577</v>
      </c>
      <c r="U6">
        <v>1</v>
      </c>
      <c r="V6" t="s">
        <v>996</v>
      </c>
      <c r="W6">
        <v>53</v>
      </c>
      <c r="X6" t="s">
        <v>513</v>
      </c>
      <c r="Y6">
        <v>1</v>
      </c>
      <c r="Z6" t="s">
        <v>514</v>
      </c>
      <c r="AA6" t="s">
        <v>1001</v>
      </c>
      <c r="AB6" t="s">
        <v>578</v>
      </c>
      <c r="AC6" t="s">
        <v>578</v>
      </c>
      <c r="AD6" t="s">
        <v>579</v>
      </c>
      <c r="AE6" t="s">
        <v>566</v>
      </c>
      <c r="AF6" t="s">
        <v>14</v>
      </c>
      <c r="AG6" t="s">
        <v>918</v>
      </c>
      <c r="AL6" t="s">
        <v>1275</v>
      </c>
      <c r="AM6" t="s">
        <v>518</v>
      </c>
    </row>
    <row r="7" spans="1:39" x14ac:dyDescent="0.25">
      <c r="A7" t="s">
        <v>125</v>
      </c>
      <c r="B7" t="s">
        <v>537</v>
      </c>
      <c r="C7" t="s">
        <v>529</v>
      </c>
      <c r="D7" t="s">
        <v>532</v>
      </c>
      <c r="E7" t="s">
        <v>530</v>
      </c>
      <c r="F7" t="s">
        <v>531</v>
      </c>
      <c r="G7" t="s">
        <v>527</v>
      </c>
      <c r="H7" t="s">
        <v>12</v>
      </c>
      <c r="I7" t="s">
        <v>9</v>
      </c>
      <c r="J7" t="s">
        <v>1490</v>
      </c>
      <c r="L7" t="s">
        <v>912</v>
      </c>
      <c r="M7">
        <v>6</v>
      </c>
      <c r="O7" t="s">
        <v>953</v>
      </c>
      <c r="P7" t="s">
        <v>968</v>
      </c>
      <c r="Q7" t="s">
        <v>962</v>
      </c>
      <c r="S7" t="s">
        <v>29</v>
      </c>
      <c r="T7" t="s">
        <v>580</v>
      </c>
      <c r="U7">
        <v>1</v>
      </c>
      <c r="V7" t="s">
        <v>996</v>
      </c>
      <c r="W7">
        <v>16</v>
      </c>
      <c r="X7" t="s">
        <v>581</v>
      </c>
      <c r="Y7">
        <v>5</v>
      </c>
      <c r="Z7" t="s">
        <v>1002</v>
      </c>
      <c r="AA7" t="s">
        <v>1003</v>
      </c>
      <c r="AB7" t="s">
        <v>582</v>
      </c>
      <c r="AC7" t="s">
        <v>582</v>
      </c>
      <c r="AD7" t="s">
        <v>583</v>
      </c>
      <c r="AE7" t="s">
        <v>566</v>
      </c>
      <c r="AF7" t="s">
        <v>14</v>
      </c>
      <c r="AG7" t="s">
        <v>918</v>
      </c>
      <c r="AL7" t="s">
        <v>1110</v>
      </c>
      <c r="AM7" t="s">
        <v>529</v>
      </c>
    </row>
    <row r="8" spans="1:39" x14ac:dyDescent="0.25">
      <c r="A8" t="s">
        <v>126</v>
      </c>
      <c r="B8" t="s">
        <v>538</v>
      </c>
      <c r="C8" t="s">
        <v>508</v>
      </c>
      <c r="D8" t="s">
        <v>1124</v>
      </c>
      <c r="E8" t="s">
        <v>530</v>
      </c>
      <c r="F8" t="s">
        <v>531</v>
      </c>
      <c r="G8" t="s">
        <v>527</v>
      </c>
      <c r="H8" t="s">
        <v>12</v>
      </c>
      <c r="I8" t="s">
        <v>9</v>
      </c>
      <c r="J8" t="s">
        <v>1491</v>
      </c>
      <c r="L8" t="s">
        <v>913</v>
      </c>
      <c r="M8">
        <v>7</v>
      </c>
      <c r="P8" t="s">
        <v>969</v>
      </c>
      <c r="S8" t="s">
        <v>30</v>
      </c>
      <c r="T8" t="s">
        <v>581</v>
      </c>
      <c r="U8">
        <v>1</v>
      </c>
      <c r="V8" t="s">
        <v>996</v>
      </c>
      <c r="W8">
        <v>16</v>
      </c>
      <c r="X8" t="s">
        <v>581</v>
      </c>
      <c r="Y8">
        <v>1</v>
      </c>
      <c r="Z8" t="s">
        <v>581</v>
      </c>
      <c r="AA8" t="s">
        <v>1004</v>
      </c>
      <c r="AB8" t="s">
        <v>582</v>
      </c>
      <c r="AC8" t="s">
        <v>582</v>
      </c>
      <c r="AD8" t="s">
        <v>583</v>
      </c>
      <c r="AE8" t="s">
        <v>566</v>
      </c>
      <c r="AF8" t="s">
        <v>14</v>
      </c>
      <c r="AG8" t="s">
        <v>918</v>
      </c>
      <c r="AL8" t="s">
        <v>1099</v>
      </c>
      <c r="AM8" t="s">
        <v>513</v>
      </c>
    </row>
    <row r="9" spans="1:39" x14ac:dyDescent="0.25">
      <c r="A9" t="s">
        <v>127</v>
      </c>
      <c r="B9" t="s">
        <v>540</v>
      </c>
      <c r="C9" t="s">
        <v>508</v>
      </c>
      <c r="D9" t="s">
        <v>1126</v>
      </c>
      <c r="E9" t="s">
        <v>524</v>
      </c>
      <c r="F9" t="s">
        <v>525</v>
      </c>
      <c r="G9" t="s">
        <v>527</v>
      </c>
      <c r="H9" t="s">
        <v>12</v>
      </c>
      <c r="I9" t="s">
        <v>9</v>
      </c>
      <c r="J9" t="s">
        <v>1492</v>
      </c>
      <c r="L9" t="s">
        <v>914</v>
      </c>
      <c r="M9">
        <v>8</v>
      </c>
      <c r="P9" t="s">
        <v>970</v>
      </c>
      <c r="S9" t="s">
        <v>31</v>
      </c>
      <c r="T9" t="s">
        <v>585</v>
      </c>
      <c r="U9">
        <v>1</v>
      </c>
      <c r="V9" t="s">
        <v>996</v>
      </c>
      <c r="W9">
        <v>16</v>
      </c>
      <c r="X9" t="s">
        <v>581</v>
      </c>
      <c r="Y9">
        <v>3</v>
      </c>
      <c r="Z9" t="s">
        <v>1005</v>
      </c>
      <c r="AA9" t="s">
        <v>1006</v>
      </c>
      <c r="AB9" t="s">
        <v>582</v>
      </c>
      <c r="AC9" t="s">
        <v>582</v>
      </c>
      <c r="AD9" t="s">
        <v>583</v>
      </c>
      <c r="AE9" t="s">
        <v>566</v>
      </c>
      <c r="AF9" t="s">
        <v>14</v>
      </c>
      <c r="AG9" t="s">
        <v>918</v>
      </c>
      <c r="AL9" t="s">
        <v>1372</v>
      </c>
      <c r="AM9" t="s">
        <v>518</v>
      </c>
    </row>
    <row r="10" spans="1:39" x14ac:dyDescent="0.25">
      <c r="A10" t="s">
        <v>128</v>
      </c>
      <c r="B10" t="s">
        <v>541</v>
      </c>
      <c r="C10" t="s">
        <v>508</v>
      </c>
      <c r="D10" t="s">
        <v>1128</v>
      </c>
      <c r="E10" t="s">
        <v>524</v>
      </c>
      <c r="F10" t="s">
        <v>525</v>
      </c>
      <c r="G10" t="s">
        <v>527</v>
      </c>
      <c r="H10" t="s">
        <v>12</v>
      </c>
      <c r="I10" t="s">
        <v>9</v>
      </c>
      <c r="J10" t="s">
        <v>1493</v>
      </c>
      <c r="L10" t="s">
        <v>915</v>
      </c>
      <c r="M10">
        <v>9</v>
      </c>
      <c r="P10" t="s">
        <v>971</v>
      </c>
      <c r="S10" t="s">
        <v>32</v>
      </c>
      <c r="T10" t="s">
        <v>587</v>
      </c>
      <c r="U10">
        <v>1</v>
      </c>
      <c r="V10" t="s">
        <v>996</v>
      </c>
      <c r="W10">
        <v>16</v>
      </c>
      <c r="X10" t="s">
        <v>581</v>
      </c>
      <c r="Y10">
        <v>15</v>
      </c>
      <c r="Z10" t="s">
        <v>1007</v>
      </c>
      <c r="AA10" t="s">
        <v>1003</v>
      </c>
      <c r="AB10" t="s">
        <v>582</v>
      </c>
      <c r="AC10" t="s">
        <v>582</v>
      </c>
      <c r="AD10" t="s">
        <v>583</v>
      </c>
      <c r="AE10" t="s">
        <v>566</v>
      </c>
      <c r="AF10" t="s">
        <v>14</v>
      </c>
      <c r="AG10" t="s">
        <v>918</v>
      </c>
      <c r="AL10" t="s">
        <v>581</v>
      </c>
      <c r="AM10" t="s">
        <v>581</v>
      </c>
    </row>
    <row r="11" spans="1:39" x14ac:dyDescent="0.25">
      <c r="A11" t="s">
        <v>129</v>
      </c>
      <c r="B11" t="s">
        <v>542</v>
      </c>
      <c r="C11" t="s">
        <v>529</v>
      </c>
      <c r="D11" t="s">
        <v>1065</v>
      </c>
      <c r="E11" t="s">
        <v>530</v>
      </c>
      <c r="F11" t="s">
        <v>531</v>
      </c>
      <c r="G11" t="s">
        <v>527</v>
      </c>
      <c r="H11" t="s">
        <v>12</v>
      </c>
      <c r="I11" t="s">
        <v>9</v>
      </c>
      <c r="J11" t="s">
        <v>1494</v>
      </c>
      <c r="L11" t="s">
        <v>916</v>
      </c>
      <c r="M11">
        <v>10</v>
      </c>
      <c r="P11" t="s">
        <v>972</v>
      </c>
      <c r="S11" t="s">
        <v>33</v>
      </c>
      <c r="T11" t="s">
        <v>588</v>
      </c>
      <c r="U11">
        <v>1</v>
      </c>
      <c r="V11" t="s">
        <v>996</v>
      </c>
      <c r="W11">
        <v>16</v>
      </c>
      <c r="X11" t="s">
        <v>581</v>
      </c>
      <c r="Y11">
        <v>17</v>
      </c>
      <c r="Z11" t="s">
        <v>1008</v>
      </c>
      <c r="AA11" t="s">
        <v>1003</v>
      </c>
      <c r="AB11" t="s">
        <v>582</v>
      </c>
      <c r="AC11" t="s">
        <v>582</v>
      </c>
      <c r="AD11" t="s">
        <v>583</v>
      </c>
      <c r="AE11" t="s">
        <v>566</v>
      </c>
      <c r="AF11" t="s">
        <v>14</v>
      </c>
      <c r="AG11" t="s">
        <v>918</v>
      </c>
      <c r="AL11" t="s">
        <v>1016</v>
      </c>
      <c r="AM11" t="s">
        <v>581</v>
      </c>
    </row>
    <row r="12" spans="1:39" x14ac:dyDescent="0.25">
      <c r="A12" t="s">
        <v>130</v>
      </c>
      <c r="B12" t="s">
        <v>543</v>
      </c>
      <c r="C12" t="s">
        <v>508</v>
      </c>
      <c r="D12" t="s">
        <v>1130</v>
      </c>
      <c r="E12" t="s">
        <v>524</v>
      </c>
      <c r="F12" t="s">
        <v>525</v>
      </c>
      <c r="G12" t="s">
        <v>527</v>
      </c>
      <c r="H12" t="s">
        <v>12</v>
      </c>
      <c r="I12" t="s">
        <v>9</v>
      </c>
      <c r="J12" t="s">
        <v>1495</v>
      </c>
      <c r="S12" t="s">
        <v>34</v>
      </c>
      <c r="T12" t="s">
        <v>589</v>
      </c>
      <c r="U12">
        <v>1</v>
      </c>
      <c r="V12" t="s">
        <v>996</v>
      </c>
      <c r="W12">
        <v>16</v>
      </c>
      <c r="X12" t="s">
        <v>581</v>
      </c>
      <c r="Y12">
        <v>19</v>
      </c>
      <c r="Z12" t="s">
        <v>1009</v>
      </c>
      <c r="AA12" t="s">
        <v>1003</v>
      </c>
      <c r="AB12" t="s">
        <v>582</v>
      </c>
      <c r="AC12" t="s">
        <v>582</v>
      </c>
      <c r="AD12" t="s">
        <v>583</v>
      </c>
      <c r="AE12" t="s">
        <v>566</v>
      </c>
      <c r="AF12" t="s">
        <v>14</v>
      </c>
      <c r="AG12" t="s">
        <v>918</v>
      </c>
      <c r="AL12" t="s">
        <v>1142</v>
      </c>
      <c r="AM12" t="s">
        <v>508</v>
      </c>
    </row>
    <row r="13" spans="1:39" x14ac:dyDescent="0.25">
      <c r="A13" t="s">
        <v>131</v>
      </c>
      <c r="B13" t="s">
        <v>544</v>
      </c>
      <c r="C13" t="s">
        <v>508</v>
      </c>
      <c r="D13" t="s">
        <v>1132</v>
      </c>
      <c r="E13" t="s">
        <v>524</v>
      </c>
      <c r="F13" t="s">
        <v>525</v>
      </c>
      <c r="G13" t="s">
        <v>527</v>
      </c>
      <c r="H13" t="s">
        <v>12</v>
      </c>
      <c r="I13" t="s">
        <v>9</v>
      </c>
      <c r="J13" t="s">
        <v>1496</v>
      </c>
      <c r="S13" t="s">
        <v>35</v>
      </c>
      <c r="T13" t="s">
        <v>590</v>
      </c>
      <c r="U13">
        <v>1</v>
      </c>
      <c r="V13" t="s">
        <v>996</v>
      </c>
      <c r="W13">
        <v>53</v>
      </c>
      <c r="X13" t="s">
        <v>513</v>
      </c>
      <c r="Y13">
        <v>53</v>
      </c>
      <c r="Z13" t="s">
        <v>1010</v>
      </c>
      <c r="AA13" t="s">
        <v>1006</v>
      </c>
      <c r="AB13" t="s">
        <v>578</v>
      </c>
      <c r="AC13" t="s">
        <v>578</v>
      </c>
      <c r="AD13" t="s">
        <v>579</v>
      </c>
      <c r="AE13" t="s">
        <v>566</v>
      </c>
      <c r="AF13" t="s">
        <v>14</v>
      </c>
      <c r="AG13" t="s">
        <v>918</v>
      </c>
      <c r="AL13" t="s">
        <v>1340</v>
      </c>
      <c r="AM13" t="s">
        <v>508</v>
      </c>
    </row>
    <row r="14" spans="1:39" x14ac:dyDescent="0.25">
      <c r="A14" t="s">
        <v>132</v>
      </c>
      <c r="B14" t="s">
        <v>545</v>
      </c>
      <c r="C14" t="s">
        <v>529</v>
      </c>
      <c r="D14" t="s">
        <v>1134</v>
      </c>
      <c r="E14" t="s">
        <v>530</v>
      </c>
      <c r="F14" t="s">
        <v>531</v>
      </c>
      <c r="G14" t="s">
        <v>527</v>
      </c>
      <c r="H14" t="s">
        <v>12</v>
      </c>
      <c r="I14" t="s">
        <v>9</v>
      </c>
      <c r="S14" t="s">
        <v>36</v>
      </c>
      <c r="T14" t="s">
        <v>591</v>
      </c>
      <c r="U14">
        <v>1</v>
      </c>
      <c r="V14" t="s">
        <v>996</v>
      </c>
      <c r="W14">
        <v>172</v>
      </c>
      <c r="X14" t="s">
        <v>508</v>
      </c>
      <c r="Y14">
        <v>62</v>
      </c>
      <c r="Z14" t="s">
        <v>1011</v>
      </c>
      <c r="AA14" t="s">
        <v>1003</v>
      </c>
      <c r="AB14" t="s">
        <v>571</v>
      </c>
      <c r="AC14" t="s">
        <v>571</v>
      </c>
      <c r="AD14" t="s">
        <v>572</v>
      </c>
      <c r="AE14" t="s">
        <v>566</v>
      </c>
      <c r="AF14" t="s">
        <v>14</v>
      </c>
      <c r="AG14" t="s">
        <v>918</v>
      </c>
      <c r="AL14" t="s">
        <v>1005</v>
      </c>
      <c r="AM14" t="s">
        <v>581</v>
      </c>
    </row>
    <row r="15" spans="1:39" x14ac:dyDescent="0.25">
      <c r="A15" t="s">
        <v>133</v>
      </c>
      <c r="B15" t="s">
        <v>546</v>
      </c>
      <c r="C15" t="s">
        <v>529</v>
      </c>
      <c r="D15" t="s">
        <v>532</v>
      </c>
      <c r="E15" t="s">
        <v>530</v>
      </c>
      <c r="F15" t="s">
        <v>531</v>
      </c>
      <c r="G15" t="s">
        <v>527</v>
      </c>
      <c r="H15" t="s">
        <v>12</v>
      </c>
      <c r="I15" t="s">
        <v>9</v>
      </c>
      <c r="S15" t="s">
        <v>37</v>
      </c>
      <c r="T15" t="s">
        <v>592</v>
      </c>
      <c r="U15">
        <v>1</v>
      </c>
      <c r="V15" t="s">
        <v>996</v>
      </c>
      <c r="W15">
        <v>172</v>
      </c>
      <c r="X15" t="s">
        <v>508</v>
      </c>
      <c r="Y15">
        <v>3</v>
      </c>
      <c r="Z15" t="s">
        <v>593</v>
      </c>
      <c r="AA15" t="s">
        <v>1003</v>
      </c>
      <c r="AB15" t="s">
        <v>571</v>
      </c>
      <c r="AC15" t="s">
        <v>571</v>
      </c>
      <c r="AD15" t="s">
        <v>572</v>
      </c>
      <c r="AE15" t="s">
        <v>566</v>
      </c>
      <c r="AF15" t="s">
        <v>14</v>
      </c>
      <c r="AG15" t="s">
        <v>918</v>
      </c>
      <c r="AL15" t="s">
        <v>1045</v>
      </c>
      <c r="AM15" t="s">
        <v>518</v>
      </c>
    </row>
    <row r="16" spans="1:39" x14ac:dyDescent="0.25">
      <c r="A16" t="s">
        <v>134</v>
      </c>
      <c r="B16" t="s">
        <v>548</v>
      </c>
      <c r="C16" t="s">
        <v>529</v>
      </c>
      <c r="D16" t="s">
        <v>1137</v>
      </c>
      <c r="E16" t="s">
        <v>530</v>
      </c>
      <c r="F16" t="s">
        <v>531</v>
      </c>
      <c r="G16" t="s">
        <v>527</v>
      </c>
      <c r="H16" t="s">
        <v>12</v>
      </c>
      <c r="I16" t="s">
        <v>9</v>
      </c>
      <c r="S16" t="s">
        <v>38</v>
      </c>
      <c r="T16" t="s">
        <v>594</v>
      </c>
      <c r="U16">
        <v>1</v>
      </c>
      <c r="V16" t="s">
        <v>996</v>
      </c>
      <c r="W16">
        <v>172</v>
      </c>
      <c r="X16" t="s">
        <v>508</v>
      </c>
      <c r="Y16">
        <v>6</v>
      </c>
      <c r="Z16" t="s">
        <v>594</v>
      </c>
      <c r="AA16" t="s">
        <v>1012</v>
      </c>
      <c r="AB16" t="s">
        <v>568</v>
      </c>
      <c r="AC16" t="s">
        <v>568</v>
      </c>
      <c r="AD16" t="s">
        <v>569</v>
      </c>
      <c r="AE16" t="s">
        <v>566</v>
      </c>
      <c r="AF16" t="s">
        <v>14</v>
      </c>
      <c r="AG16" t="s">
        <v>918</v>
      </c>
      <c r="AL16" t="s">
        <v>1109</v>
      </c>
      <c r="AM16" t="s">
        <v>513</v>
      </c>
    </row>
    <row r="17" spans="1:39" x14ac:dyDescent="0.25">
      <c r="A17" t="s">
        <v>135</v>
      </c>
      <c r="B17" t="s">
        <v>549</v>
      </c>
      <c r="C17" t="s">
        <v>529</v>
      </c>
      <c r="D17" t="s">
        <v>1139</v>
      </c>
      <c r="E17" t="s">
        <v>530</v>
      </c>
      <c r="F17" t="s">
        <v>531</v>
      </c>
      <c r="G17" t="s">
        <v>527</v>
      </c>
      <c r="H17" t="s">
        <v>12</v>
      </c>
      <c r="I17" t="s">
        <v>9</v>
      </c>
      <c r="S17" t="s">
        <v>39</v>
      </c>
      <c r="T17" t="s">
        <v>542</v>
      </c>
      <c r="U17">
        <v>1</v>
      </c>
      <c r="V17" t="s">
        <v>996</v>
      </c>
      <c r="W17">
        <v>172</v>
      </c>
      <c r="X17" t="s">
        <v>508</v>
      </c>
      <c r="Y17">
        <v>14</v>
      </c>
      <c r="Z17" t="s">
        <v>1013</v>
      </c>
      <c r="AA17" t="s">
        <v>1003</v>
      </c>
      <c r="AB17" t="s">
        <v>568</v>
      </c>
      <c r="AC17" t="s">
        <v>568</v>
      </c>
      <c r="AD17" t="s">
        <v>569</v>
      </c>
      <c r="AE17" t="s">
        <v>566</v>
      </c>
      <c r="AF17" t="s">
        <v>14</v>
      </c>
      <c r="AG17" t="s">
        <v>918</v>
      </c>
      <c r="AL17" t="s">
        <v>1154</v>
      </c>
      <c r="AM17" t="s">
        <v>581</v>
      </c>
    </row>
    <row r="18" spans="1:39" x14ac:dyDescent="0.25">
      <c r="A18" t="s">
        <v>136</v>
      </c>
      <c r="B18" t="s">
        <v>536</v>
      </c>
      <c r="C18" t="s">
        <v>508</v>
      </c>
      <c r="D18" t="s">
        <v>509</v>
      </c>
      <c r="E18" t="s">
        <v>530</v>
      </c>
      <c r="F18" t="s">
        <v>531</v>
      </c>
      <c r="G18" t="s">
        <v>527</v>
      </c>
      <c r="H18" t="s">
        <v>12</v>
      </c>
      <c r="I18" t="s">
        <v>9</v>
      </c>
      <c r="S18" t="s">
        <v>40</v>
      </c>
      <c r="T18" t="s">
        <v>595</v>
      </c>
      <c r="U18">
        <v>1</v>
      </c>
      <c r="V18" t="s">
        <v>996</v>
      </c>
      <c r="W18">
        <v>39</v>
      </c>
      <c r="X18" t="s">
        <v>529</v>
      </c>
      <c r="Y18">
        <v>1</v>
      </c>
      <c r="Z18" t="s">
        <v>532</v>
      </c>
      <c r="AA18" t="s">
        <v>1014</v>
      </c>
      <c r="AB18" t="s">
        <v>571</v>
      </c>
      <c r="AC18" t="s">
        <v>571</v>
      </c>
      <c r="AD18" t="s">
        <v>572</v>
      </c>
      <c r="AE18" t="s">
        <v>566</v>
      </c>
      <c r="AF18" t="s">
        <v>14</v>
      </c>
      <c r="AG18" t="s">
        <v>918</v>
      </c>
      <c r="AL18" t="s">
        <v>593</v>
      </c>
      <c r="AM18" t="s">
        <v>508</v>
      </c>
    </row>
    <row r="19" spans="1:39" x14ac:dyDescent="0.25">
      <c r="A19" t="s">
        <v>137</v>
      </c>
      <c r="B19" t="s">
        <v>550</v>
      </c>
      <c r="C19" t="s">
        <v>508</v>
      </c>
      <c r="D19" t="s">
        <v>509</v>
      </c>
      <c r="E19" t="s">
        <v>530</v>
      </c>
      <c r="F19" t="s">
        <v>531</v>
      </c>
      <c r="G19" t="s">
        <v>527</v>
      </c>
      <c r="H19" t="s">
        <v>12</v>
      </c>
      <c r="I19" t="s">
        <v>9</v>
      </c>
      <c r="S19" t="s">
        <v>41</v>
      </c>
      <c r="T19" t="s">
        <v>596</v>
      </c>
      <c r="U19">
        <v>1</v>
      </c>
      <c r="V19" t="s">
        <v>996</v>
      </c>
      <c r="W19">
        <v>53</v>
      </c>
      <c r="X19" t="s">
        <v>513</v>
      </c>
      <c r="Y19">
        <v>51</v>
      </c>
      <c r="Z19" t="s">
        <v>1015</v>
      </c>
      <c r="AA19" t="s">
        <v>1003</v>
      </c>
      <c r="AB19" t="s">
        <v>564</v>
      </c>
      <c r="AC19" t="s">
        <v>564</v>
      </c>
      <c r="AD19" t="s">
        <v>565</v>
      </c>
      <c r="AE19" t="s">
        <v>566</v>
      </c>
      <c r="AF19" t="s">
        <v>14</v>
      </c>
      <c r="AG19" t="s">
        <v>918</v>
      </c>
      <c r="AL19" t="s">
        <v>1087</v>
      </c>
      <c r="AM19" t="s">
        <v>508</v>
      </c>
    </row>
    <row r="20" spans="1:39" x14ac:dyDescent="0.25">
      <c r="A20" t="s">
        <v>138</v>
      </c>
      <c r="B20" t="s">
        <v>551</v>
      </c>
      <c r="C20" t="s">
        <v>508</v>
      </c>
      <c r="D20" t="s">
        <v>509</v>
      </c>
      <c r="E20" t="s">
        <v>552</v>
      </c>
      <c r="F20" t="s">
        <v>553</v>
      </c>
      <c r="G20" t="s">
        <v>527</v>
      </c>
      <c r="H20" t="s">
        <v>12</v>
      </c>
      <c r="I20" t="s">
        <v>9</v>
      </c>
      <c r="S20" t="s">
        <v>42</v>
      </c>
      <c r="T20" t="s">
        <v>597</v>
      </c>
      <c r="U20">
        <v>1</v>
      </c>
      <c r="V20" t="s">
        <v>996</v>
      </c>
      <c r="W20">
        <v>16</v>
      </c>
      <c r="X20" t="s">
        <v>581</v>
      </c>
      <c r="Y20">
        <v>2</v>
      </c>
      <c r="Z20" t="s">
        <v>1016</v>
      </c>
      <c r="AA20" t="s">
        <v>1006</v>
      </c>
      <c r="AB20" t="s">
        <v>582</v>
      </c>
      <c r="AC20" t="s">
        <v>582</v>
      </c>
      <c r="AD20" t="s">
        <v>583</v>
      </c>
      <c r="AE20" t="s">
        <v>566</v>
      </c>
      <c r="AF20" t="s">
        <v>14</v>
      </c>
      <c r="AG20" t="s">
        <v>918</v>
      </c>
      <c r="AL20" t="s">
        <v>1180</v>
      </c>
      <c r="AM20" t="s">
        <v>513</v>
      </c>
    </row>
    <row r="21" spans="1:39" x14ac:dyDescent="0.25">
      <c r="A21" t="s">
        <v>139</v>
      </c>
      <c r="B21" t="s">
        <v>554</v>
      </c>
      <c r="C21" t="s">
        <v>508</v>
      </c>
      <c r="D21" t="s">
        <v>1142</v>
      </c>
      <c r="E21" t="s">
        <v>524</v>
      </c>
      <c r="F21" t="s">
        <v>525</v>
      </c>
      <c r="G21" t="s">
        <v>527</v>
      </c>
      <c r="H21" t="s">
        <v>12</v>
      </c>
      <c r="I21" t="s">
        <v>9</v>
      </c>
      <c r="S21" t="s">
        <v>43</v>
      </c>
      <c r="T21" t="s">
        <v>598</v>
      </c>
      <c r="U21">
        <v>1</v>
      </c>
      <c r="V21" t="s">
        <v>996</v>
      </c>
      <c r="W21">
        <v>53</v>
      </c>
      <c r="X21" t="s">
        <v>513</v>
      </c>
      <c r="Y21">
        <v>34</v>
      </c>
      <c r="Z21" t="s">
        <v>1017</v>
      </c>
      <c r="AA21" t="s">
        <v>1018</v>
      </c>
      <c r="AB21" t="s">
        <v>578</v>
      </c>
      <c r="AC21" t="s">
        <v>578</v>
      </c>
      <c r="AD21" t="s">
        <v>579</v>
      </c>
      <c r="AE21" t="s">
        <v>566</v>
      </c>
      <c r="AF21" t="s">
        <v>14</v>
      </c>
      <c r="AG21" t="s">
        <v>918</v>
      </c>
      <c r="AL21" t="s">
        <v>1050</v>
      </c>
      <c r="AM21" t="s">
        <v>513</v>
      </c>
    </row>
    <row r="22" spans="1:39" x14ac:dyDescent="0.25">
      <c r="A22" t="s">
        <v>140</v>
      </c>
      <c r="B22" t="s">
        <v>555</v>
      </c>
      <c r="C22" t="s">
        <v>508</v>
      </c>
      <c r="D22" t="s">
        <v>526</v>
      </c>
      <c r="E22" t="s">
        <v>552</v>
      </c>
      <c r="F22" t="s">
        <v>553</v>
      </c>
      <c r="G22" t="s">
        <v>527</v>
      </c>
      <c r="H22" t="s">
        <v>12</v>
      </c>
      <c r="I22" t="s">
        <v>9</v>
      </c>
      <c r="S22" t="s">
        <v>44</v>
      </c>
      <c r="T22" t="s">
        <v>599</v>
      </c>
      <c r="U22">
        <v>1</v>
      </c>
      <c r="V22" t="s">
        <v>996</v>
      </c>
      <c r="W22">
        <v>53</v>
      </c>
      <c r="X22" t="s">
        <v>513</v>
      </c>
      <c r="Y22">
        <v>36</v>
      </c>
      <c r="Z22" t="s">
        <v>599</v>
      </c>
      <c r="AA22" t="s">
        <v>1003</v>
      </c>
      <c r="AB22" t="s">
        <v>578</v>
      </c>
      <c r="AC22" t="s">
        <v>578</v>
      </c>
      <c r="AD22" t="s">
        <v>579</v>
      </c>
      <c r="AE22" t="s">
        <v>566</v>
      </c>
      <c r="AF22" t="s">
        <v>14</v>
      </c>
      <c r="AG22" t="s">
        <v>918</v>
      </c>
      <c r="AL22" t="s">
        <v>1044</v>
      </c>
      <c r="AM22" t="s">
        <v>518</v>
      </c>
    </row>
    <row r="23" spans="1:39" x14ac:dyDescent="0.25">
      <c r="A23" t="s">
        <v>141</v>
      </c>
      <c r="B23" t="s">
        <v>556</v>
      </c>
      <c r="C23" t="s">
        <v>529</v>
      </c>
      <c r="D23" t="s">
        <v>1144</v>
      </c>
      <c r="E23" t="s">
        <v>530</v>
      </c>
      <c r="F23" t="s">
        <v>531</v>
      </c>
      <c r="G23" t="s">
        <v>527</v>
      </c>
      <c r="H23" t="s">
        <v>12</v>
      </c>
      <c r="I23" t="s">
        <v>9</v>
      </c>
      <c r="S23" t="s">
        <v>45</v>
      </c>
      <c r="T23" t="s">
        <v>600</v>
      </c>
      <c r="U23">
        <v>1</v>
      </c>
      <c r="V23" t="s">
        <v>996</v>
      </c>
      <c r="W23">
        <v>53</v>
      </c>
      <c r="X23" t="s">
        <v>513</v>
      </c>
      <c r="Y23">
        <v>11</v>
      </c>
      <c r="Z23" t="s">
        <v>600</v>
      </c>
      <c r="AA23" t="s">
        <v>1019</v>
      </c>
      <c r="AB23" t="s">
        <v>578</v>
      </c>
      <c r="AC23" t="s">
        <v>578</v>
      </c>
      <c r="AD23" t="s">
        <v>579</v>
      </c>
      <c r="AE23" t="s">
        <v>566</v>
      </c>
      <c r="AF23" t="s">
        <v>14</v>
      </c>
      <c r="AG23" t="s">
        <v>918</v>
      </c>
      <c r="AL23" t="s">
        <v>1287</v>
      </c>
      <c r="AM23" t="s">
        <v>518</v>
      </c>
    </row>
    <row r="24" spans="1:39" x14ac:dyDescent="0.25">
      <c r="A24" t="s">
        <v>142</v>
      </c>
      <c r="B24" t="s">
        <v>557</v>
      </c>
      <c r="C24" t="s">
        <v>508</v>
      </c>
      <c r="D24" t="s">
        <v>1146</v>
      </c>
      <c r="E24" t="s">
        <v>524</v>
      </c>
      <c r="F24" t="s">
        <v>525</v>
      </c>
      <c r="G24" t="s">
        <v>527</v>
      </c>
      <c r="H24" t="s">
        <v>12</v>
      </c>
      <c r="I24" t="s">
        <v>9</v>
      </c>
      <c r="S24" t="s">
        <v>46</v>
      </c>
      <c r="T24" t="s">
        <v>601</v>
      </c>
      <c r="U24">
        <v>1</v>
      </c>
      <c r="V24" t="s">
        <v>996</v>
      </c>
      <c r="W24">
        <v>53</v>
      </c>
      <c r="X24" t="s">
        <v>513</v>
      </c>
      <c r="Y24">
        <v>17</v>
      </c>
      <c r="Z24" t="s">
        <v>1020</v>
      </c>
      <c r="AA24" t="s">
        <v>1021</v>
      </c>
      <c r="AB24" t="s">
        <v>578</v>
      </c>
      <c r="AC24" t="s">
        <v>578</v>
      </c>
      <c r="AD24" t="s">
        <v>579</v>
      </c>
      <c r="AE24" t="s">
        <v>566</v>
      </c>
      <c r="AF24" t="s">
        <v>14</v>
      </c>
      <c r="AG24" t="s">
        <v>918</v>
      </c>
      <c r="AL24" t="s">
        <v>1075</v>
      </c>
      <c r="AM24" t="s">
        <v>513</v>
      </c>
    </row>
    <row r="25" spans="1:39" x14ac:dyDescent="0.25">
      <c r="A25" t="s">
        <v>143</v>
      </c>
      <c r="B25" t="s">
        <v>533</v>
      </c>
      <c r="C25" t="s">
        <v>529</v>
      </c>
      <c r="D25" t="s">
        <v>532</v>
      </c>
      <c r="E25" t="s">
        <v>530</v>
      </c>
      <c r="F25" t="s">
        <v>531</v>
      </c>
      <c r="G25" t="s">
        <v>527</v>
      </c>
      <c r="H25" t="s">
        <v>12</v>
      </c>
      <c r="I25" t="s">
        <v>9</v>
      </c>
      <c r="S25" t="s">
        <v>47</v>
      </c>
      <c r="T25" t="s">
        <v>602</v>
      </c>
      <c r="U25">
        <v>1</v>
      </c>
      <c r="V25" t="s">
        <v>996</v>
      </c>
      <c r="W25">
        <v>83</v>
      </c>
      <c r="X25" t="s">
        <v>518</v>
      </c>
      <c r="Y25">
        <v>48</v>
      </c>
      <c r="Z25" t="s">
        <v>1022</v>
      </c>
      <c r="AA25" t="s">
        <v>1023</v>
      </c>
      <c r="AB25" t="s">
        <v>603</v>
      </c>
      <c r="AC25" t="s">
        <v>603</v>
      </c>
      <c r="AD25" t="s">
        <v>604</v>
      </c>
      <c r="AE25" t="s">
        <v>566</v>
      </c>
      <c r="AF25" t="s">
        <v>14</v>
      </c>
      <c r="AG25" t="s">
        <v>918</v>
      </c>
      <c r="AL25" t="s">
        <v>1345</v>
      </c>
      <c r="AM25" t="s">
        <v>518</v>
      </c>
    </row>
    <row r="26" spans="1:39" x14ac:dyDescent="0.25">
      <c r="A26" t="s">
        <v>356</v>
      </c>
      <c r="B26" t="s">
        <v>558</v>
      </c>
      <c r="C26" t="s">
        <v>513</v>
      </c>
      <c r="D26" t="s">
        <v>804</v>
      </c>
      <c r="E26" t="s">
        <v>559</v>
      </c>
      <c r="F26" t="s">
        <v>560</v>
      </c>
      <c r="G26" t="s">
        <v>561</v>
      </c>
      <c r="H26" t="s">
        <v>13</v>
      </c>
      <c r="I26" t="s">
        <v>3</v>
      </c>
      <c r="S26" t="s">
        <v>48</v>
      </c>
      <c r="T26" t="s">
        <v>605</v>
      </c>
      <c r="U26">
        <v>1</v>
      </c>
      <c r="V26" t="s">
        <v>996</v>
      </c>
      <c r="W26">
        <v>53</v>
      </c>
      <c r="X26" t="s">
        <v>513</v>
      </c>
      <c r="Y26">
        <v>2</v>
      </c>
      <c r="Z26" t="s">
        <v>1024</v>
      </c>
      <c r="AA26" t="s">
        <v>1025</v>
      </c>
      <c r="AB26" t="s">
        <v>564</v>
      </c>
      <c r="AC26" t="s">
        <v>564</v>
      </c>
      <c r="AD26" t="s">
        <v>565</v>
      </c>
      <c r="AE26" t="s">
        <v>566</v>
      </c>
      <c r="AF26" t="s">
        <v>14</v>
      </c>
      <c r="AG26" t="s">
        <v>918</v>
      </c>
      <c r="AL26" t="s">
        <v>1031</v>
      </c>
      <c r="AM26" t="s">
        <v>508</v>
      </c>
    </row>
    <row r="27" spans="1:39" x14ac:dyDescent="0.25">
      <c r="A27" t="s">
        <v>357</v>
      </c>
      <c r="B27" t="s">
        <v>529</v>
      </c>
      <c r="C27" t="s">
        <v>529</v>
      </c>
      <c r="D27" t="s">
        <v>532</v>
      </c>
      <c r="E27" t="s">
        <v>559</v>
      </c>
      <c r="F27" t="s">
        <v>560</v>
      </c>
      <c r="G27" t="s">
        <v>561</v>
      </c>
      <c r="H27" t="s">
        <v>13</v>
      </c>
      <c r="I27" t="s">
        <v>3</v>
      </c>
      <c r="S27" t="s">
        <v>49</v>
      </c>
      <c r="T27" t="s">
        <v>606</v>
      </c>
      <c r="U27">
        <v>1</v>
      </c>
      <c r="V27" t="s">
        <v>996</v>
      </c>
      <c r="W27">
        <v>53</v>
      </c>
      <c r="X27" t="s">
        <v>513</v>
      </c>
      <c r="Y27">
        <v>25</v>
      </c>
      <c r="Z27" t="s">
        <v>1026</v>
      </c>
      <c r="AA27" t="s">
        <v>1027</v>
      </c>
      <c r="AB27" t="s">
        <v>564</v>
      </c>
      <c r="AC27" t="s">
        <v>564</v>
      </c>
      <c r="AD27" t="s">
        <v>565</v>
      </c>
      <c r="AE27" t="s">
        <v>566</v>
      </c>
      <c r="AF27" t="s">
        <v>14</v>
      </c>
      <c r="AG27" t="s">
        <v>918</v>
      </c>
      <c r="AL27" t="s">
        <v>1132</v>
      </c>
      <c r="AM27" t="s">
        <v>508</v>
      </c>
    </row>
    <row r="28" spans="1:39" x14ac:dyDescent="0.25">
      <c r="A28" t="s">
        <v>505</v>
      </c>
      <c r="B28" t="s">
        <v>562</v>
      </c>
      <c r="C28" t="s">
        <v>529</v>
      </c>
      <c r="D28" t="s">
        <v>1121</v>
      </c>
      <c r="E28" t="s">
        <v>530</v>
      </c>
      <c r="F28" t="s">
        <v>531</v>
      </c>
      <c r="G28" t="s">
        <v>527</v>
      </c>
      <c r="H28" t="s">
        <v>12</v>
      </c>
      <c r="I28" t="s">
        <v>9</v>
      </c>
      <c r="S28" t="s">
        <v>50</v>
      </c>
      <c r="T28" t="s">
        <v>607</v>
      </c>
      <c r="U28">
        <v>1</v>
      </c>
      <c r="V28" t="s">
        <v>996</v>
      </c>
      <c r="W28">
        <v>53</v>
      </c>
      <c r="X28" t="s">
        <v>513</v>
      </c>
      <c r="Y28">
        <v>43</v>
      </c>
      <c r="Z28" t="s">
        <v>1028</v>
      </c>
      <c r="AA28" t="s">
        <v>1006</v>
      </c>
      <c r="AB28" t="s">
        <v>578</v>
      </c>
      <c r="AC28" t="s">
        <v>578</v>
      </c>
      <c r="AD28" t="s">
        <v>579</v>
      </c>
      <c r="AE28" t="s">
        <v>566</v>
      </c>
      <c r="AF28" t="s">
        <v>14</v>
      </c>
      <c r="AG28" t="s">
        <v>918</v>
      </c>
      <c r="AL28" t="s">
        <v>1134</v>
      </c>
      <c r="AM28" t="s">
        <v>529</v>
      </c>
    </row>
    <row r="29" spans="1:39" x14ac:dyDescent="0.25">
      <c r="A29" t="s">
        <v>25</v>
      </c>
      <c r="B29" t="s">
        <v>563</v>
      </c>
      <c r="C29" t="s">
        <v>513</v>
      </c>
      <c r="D29" t="s">
        <v>997</v>
      </c>
      <c r="E29" t="s">
        <v>564</v>
      </c>
      <c r="F29" t="s">
        <v>565</v>
      </c>
      <c r="G29" t="s">
        <v>566</v>
      </c>
      <c r="H29" t="s">
        <v>14</v>
      </c>
      <c r="I29" t="s">
        <v>918</v>
      </c>
      <c r="S29" t="s">
        <v>51</v>
      </c>
      <c r="T29" t="s">
        <v>608</v>
      </c>
      <c r="U29">
        <v>1</v>
      </c>
      <c r="V29" t="s">
        <v>996</v>
      </c>
      <c r="W29">
        <v>53</v>
      </c>
      <c r="X29" t="s">
        <v>513</v>
      </c>
      <c r="Y29">
        <v>52</v>
      </c>
      <c r="Z29" t="s">
        <v>1029</v>
      </c>
      <c r="AA29" t="s">
        <v>1030</v>
      </c>
      <c r="AB29" t="s">
        <v>578</v>
      </c>
      <c r="AC29" t="s">
        <v>578</v>
      </c>
      <c r="AD29" t="s">
        <v>579</v>
      </c>
      <c r="AE29" t="s">
        <v>566</v>
      </c>
      <c r="AF29" t="s">
        <v>14</v>
      </c>
      <c r="AG29" t="s">
        <v>918</v>
      </c>
      <c r="AL29" t="s">
        <v>1153</v>
      </c>
      <c r="AM29" t="s">
        <v>508</v>
      </c>
    </row>
    <row r="30" spans="1:39" x14ac:dyDescent="0.25">
      <c r="A30" t="s">
        <v>26</v>
      </c>
      <c r="B30" t="s">
        <v>567</v>
      </c>
      <c r="C30" t="s">
        <v>508</v>
      </c>
      <c r="D30" t="s">
        <v>539</v>
      </c>
      <c r="E30" t="s">
        <v>568</v>
      </c>
      <c r="F30" t="s">
        <v>569</v>
      </c>
      <c r="G30" t="s">
        <v>566</v>
      </c>
      <c r="H30" t="s">
        <v>14</v>
      </c>
      <c r="I30" t="s">
        <v>918</v>
      </c>
      <c r="S30" t="s">
        <v>52</v>
      </c>
      <c r="T30" t="s">
        <v>609</v>
      </c>
      <c r="U30">
        <v>1</v>
      </c>
      <c r="V30" t="s">
        <v>996</v>
      </c>
      <c r="W30">
        <v>172</v>
      </c>
      <c r="X30" t="s">
        <v>508</v>
      </c>
      <c r="Y30">
        <v>5</v>
      </c>
      <c r="Z30" t="s">
        <v>1031</v>
      </c>
      <c r="AA30" t="s">
        <v>1006</v>
      </c>
      <c r="AB30" t="s">
        <v>568</v>
      </c>
      <c r="AC30" t="s">
        <v>568</v>
      </c>
      <c r="AD30" t="s">
        <v>569</v>
      </c>
      <c r="AE30" t="s">
        <v>566</v>
      </c>
      <c r="AF30" t="s">
        <v>14</v>
      </c>
      <c r="AG30" t="s">
        <v>918</v>
      </c>
      <c r="AL30" t="s">
        <v>1178</v>
      </c>
      <c r="AM30" t="s">
        <v>581</v>
      </c>
    </row>
    <row r="31" spans="1:39" x14ac:dyDescent="0.25">
      <c r="A31" t="s">
        <v>27</v>
      </c>
      <c r="B31" t="s">
        <v>570</v>
      </c>
      <c r="C31" t="s">
        <v>508</v>
      </c>
      <c r="D31" t="s">
        <v>509</v>
      </c>
      <c r="E31" t="s">
        <v>571</v>
      </c>
      <c r="F31" t="s">
        <v>572</v>
      </c>
      <c r="G31" t="s">
        <v>566</v>
      </c>
      <c r="H31" t="s">
        <v>14</v>
      </c>
      <c r="I31" t="s">
        <v>918</v>
      </c>
      <c r="S31" t="s">
        <v>53</v>
      </c>
      <c r="T31" t="s">
        <v>610</v>
      </c>
      <c r="U31">
        <v>1</v>
      </c>
      <c r="V31" t="s">
        <v>996</v>
      </c>
      <c r="W31">
        <v>172</v>
      </c>
      <c r="X31" t="s">
        <v>508</v>
      </c>
      <c r="Y31">
        <v>26</v>
      </c>
      <c r="Z31" t="s">
        <v>1032</v>
      </c>
      <c r="AA31" t="s">
        <v>1003</v>
      </c>
      <c r="AB31" t="s">
        <v>571</v>
      </c>
      <c r="AC31" t="s">
        <v>571</v>
      </c>
      <c r="AD31" t="s">
        <v>572</v>
      </c>
      <c r="AE31" t="s">
        <v>566</v>
      </c>
      <c r="AF31" t="s">
        <v>14</v>
      </c>
      <c r="AG31" t="s">
        <v>918</v>
      </c>
      <c r="AL31" t="s">
        <v>1043</v>
      </c>
      <c r="AM31" t="s">
        <v>581</v>
      </c>
    </row>
    <row r="32" spans="1:39" x14ac:dyDescent="0.25">
      <c r="A32" t="s">
        <v>28</v>
      </c>
      <c r="B32" t="s">
        <v>577</v>
      </c>
      <c r="C32" t="s">
        <v>513</v>
      </c>
      <c r="D32" t="s">
        <v>514</v>
      </c>
      <c r="E32" t="s">
        <v>578</v>
      </c>
      <c r="F32" t="s">
        <v>579</v>
      </c>
      <c r="G32" t="s">
        <v>566</v>
      </c>
      <c r="H32" t="s">
        <v>14</v>
      </c>
      <c r="I32" t="s">
        <v>918</v>
      </c>
      <c r="S32" t="s">
        <v>54</v>
      </c>
      <c r="T32" t="s">
        <v>611</v>
      </c>
      <c r="U32">
        <v>1</v>
      </c>
      <c r="V32" t="s">
        <v>996</v>
      </c>
      <c r="W32">
        <v>172</v>
      </c>
      <c r="X32" t="s">
        <v>508</v>
      </c>
      <c r="Y32">
        <v>4</v>
      </c>
      <c r="Z32" t="s">
        <v>1033</v>
      </c>
      <c r="AA32" t="s">
        <v>1003</v>
      </c>
      <c r="AB32" t="s">
        <v>568</v>
      </c>
      <c r="AC32" t="s">
        <v>568</v>
      </c>
      <c r="AD32" t="s">
        <v>569</v>
      </c>
      <c r="AE32" t="s">
        <v>566</v>
      </c>
      <c r="AF32" t="s">
        <v>14</v>
      </c>
      <c r="AG32" t="s">
        <v>918</v>
      </c>
      <c r="AL32" t="s">
        <v>1059</v>
      </c>
      <c r="AM32" t="s">
        <v>581</v>
      </c>
    </row>
    <row r="33" spans="1:39" x14ac:dyDescent="0.25">
      <c r="A33" t="s">
        <v>29</v>
      </c>
      <c r="B33" t="s">
        <v>580</v>
      </c>
      <c r="C33" t="s">
        <v>581</v>
      </c>
      <c r="D33" t="s">
        <v>1002</v>
      </c>
      <c r="E33" t="s">
        <v>582</v>
      </c>
      <c r="F33" t="s">
        <v>583</v>
      </c>
      <c r="G33" t="s">
        <v>566</v>
      </c>
      <c r="H33" t="s">
        <v>14</v>
      </c>
      <c r="I33" t="s">
        <v>918</v>
      </c>
      <c r="S33" t="s">
        <v>55</v>
      </c>
      <c r="T33" t="s">
        <v>612</v>
      </c>
      <c r="U33">
        <v>1</v>
      </c>
      <c r="V33" t="s">
        <v>996</v>
      </c>
      <c r="W33">
        <v>172</v>
      </c>
      <c r="X33" t="s">
        <v>508</v>
      </c>
      <c r="Y33">
        <v>15</v>
      </c>
      <c r="Z33" t="s">
        <v>1034</v>
      </c>
      <c r="AA33" t="s">
        <v>1006</v>
      </c>
      <c r="AB33" t="s">
        <v>571</v>
      </c>
      <c r="AC33" t="s">
        <v>571</v>
      </c>
      <c r="AD33" t="s">
        <v>572</v>
      </c>
      <c r="AE33" t="s">
        <v>566</v>
      </c>
      <c r="AF33" t="s">
        <v>14</v>
      </c>
      <c r="AG33" t="s">
        <v>918</v>
      </c>
      <c r="AL33" t="s">
        <v>804</v>
      </c>
      <c r="AM33" t="s">
        <v>513</v>
      </c>
    </row>
    <row r="34" spans="1:39" x14ac:dyDescent="0.25">
      <c r="A34" t="s">
        <v>30</v>
      </c>
      <c r="B34" t="s">
        <v>581</v>
      </c>
      <c r="C34" t="s">
        <v>581</v>
      </c>
      <c r="D34" t="s">
        <v>581</v>
      </c>
      <c r="E34" t="s">
        <v>582</v>
      </c>
      <c r="F34" t="s">
        <v>583</v>
      </c>
      <c r="G34" t="s">
        <v>566</v>
      </c>
      <c r="H34" t="s">
        <v>14</v>
      </c>
      <c r="I34" t="s">
        <v>918</v>
      </c>
      <c r="S34" t="s">
        <v>56</v>
      </c>
      <c r="T34" t="s">
        <v>1035</v>
      </c>
      <c r="U34">
        <v>1</v>
      </c>
      <c r="V34" t="s">
        <v>996</v>
      </c>
      <c r="W34">
        <v>172</v>
      </c>
      <c r="X34" t="s">
        <v>508</v>
      </c>
      <c r="Y34">
        <v>30</v>
      </c>
      <c r="Z34" t="s">
        <v>1036</v>
      </c>
      <c r="AA34" t="s">
        <v>1003</v>
      </c>
      <c r="AB34" t="s">
        <v>568</v>
      </c>
      <c r="AC34" t="s">
        <v>568</v>
      </c>
      <c r="AD34" t="s">
        <v>569</v>
      </c>
      <c r="AE34" t="s">
        <v>566</v>
      </c>
      <c r="AF34" t="s">
        <v>14</v>
      </c>
      <c r="AG34" t="s">
        <v>918</v>
      </c>
      <c r="AL34" t="s">
        <v>600</v>
      </c>
      <c r="AM34" t="s">
        <v>513</v>
      </c>
    </row>
    <row r="35" spans="1:39" x14ac:dyDescent="0.25">
      <c r="A35" t="s">
        <v>31</v>
      </c>
      <c r="B35" t="s">
        <v>585</v>
      </c>
      <c r="C35" t="s">
        <v>581</v>
      </c>
      <c r="D35" t="s">
        <v>1005</v>
      </c>
      <c r="E35" t="s">
        <v>582</v>
      </c>
      <c r="F35" t="s">
        <v>583</v>
      </c>
      <c r="G35" t="s">
        <v>566</v>
      </c>
      <c r="H35" t="s">
        <v>14</v>
      </c>
      <c r="I35" t="s">
        <v>918</v>
      </c>
      <c r="S35" t="s">
        <v>57</v>
      </c>
      <c r="T35" t="s">
        <v>613</v>
      </c>
      <c r="U35">
        <v>1</v>
      </c>
      <c r="V35" t="s">
        <v>996</v>
      </c>
      <c r="W35">
        <v>39</v>
      </c>
      <c r="X35" t="s">
        <v>529</v>
      </c>
      <c r="Y35">
        <v>9</v>
      </c>
      <c r="Z35" t="s">
        <v>1037</v>
      </c>
      <c r="AA35" t="s">
        <v>1006</v>
      </c>
      <c r="AB35" t="s">
        <v>571</v>
      </c>
      <c r="AC35" t="s">
        <v>571</v>
      </c>
      <c r="AD35" t="s">
        <v>572</v>
      </c>
      <c r="AE35" t="s">
        <v>566</v>
      </c>
      <c r="AF35" t="s">
        <v>14</v>
      </c>
      <c r="AG35" t="s">
        <v>918</v>
      </c>
      <c r="AL35" t="s">
        <v>514</v>
      </c>
      <c r="AM35" t="s">
        <v>513</v>
      </c>
    </row>
    <row r="36" spans="1:39" x14ac:dyDescent="0.25">
      <c r="A36" t="s">
        <v>32</v>
      </c>
      <c r="B36" t="s">
        <v>587</v>
      </c>
      <c r="C36" t="s">
        <v>581</v>
      </c>
      <c r="D36" t="s">
        <v>1007</v>
      </c>
      <c r="E36" t="s">
        <v>582</v>
      </c>
      <c r="F36" t="s">
        <v>583</v>
      </c>
      <c r="G36" t="s">
        <v>566</v>
      </c>
      <c r="H36" t="s">
        <v>14</v>
      </c>
      <c r="I36" t="s">
        <v>918</v>
      </c>
      <c r="S36" t="s">
        <v>58</v>
      </c>
      <c r="T36" t="s">
        <v>556</v>
      </c>
      <c r="U36">
        <v>1</v>
      </c>
      <c r="V36" t="s">
        <v>996</v>
      </c>
      <c r="W36">
        <v>53</v>
      </c>
      <c r="X36" t="s">
        <v>513</v>
      </c>
      <c r="Y36">
        <v>23</v>
      </c>
      <c r="Z36" t="s">
        <v>1038</v>
      </c>
      <c r="AA36" t="s">
        <v>1039</v>
      </c>
      <c r="AB36" t="s">
        <v>578</v>
      </c>
      <c r="AC36" t="s">
        <v>578</v>
      </c>
      <c r="AD36" t="s">
        <v>579</v>
      </c>
      <c r="AE36" t="s">
        <v>566</v>
      </c>
      <c r="AF36" t="s">
        <v>14</v>
      </c>
      <c r="AG36" t="s">
        <v>918</v>
      </c>
      <c r="AL36" t="s">
        <v>509</v>
      </c>
      <c r="AM36" t="s">
        <v>508</v>
      </c>
    </row>
    <row r="37" spans="1:39" x14ac:dyDescent="0.25">
      <c r="A37" t="s">
        <v>33</v>
      </c>
      <c r="B37" t="s">
        <v>588</v>
      </c>
      <c r="C37" t="s">
        <v>581</v>
      </c>
      <c r="D37" t="s">
        <v>1008</v>
      </c>
      <c r="E37" t="s">
        <v>582</v>
      </c>
      <c r="F37" t="s">
        <v>583</v>
      </c>
      <c r="G37" t="s">
        <v>566</v>
      </c>
      <c r="H37" t="s">
        <v>14</v>
      </c>
      <c r="I37" t="s">
        <v>918</v>
      </c>
      <c r="S37" t="s">
        <v>59</v>
      </c>
      <c r="T37" t="s">
        <v>614</v>
      </c>
      <c r="U37">
        <v>1</v>
      </c>
      <c r="V37" t="s">
        <v>996</v>
      </c>
      <c r="W37">
        <v>53</v>
      </c>
      <c r="X37" t="s">
        <v>513</v>
      </c>
      <c r="Y37">
        <v>200</v>
      </c>
      <c r="Z37" t="s">
        <v>1040</v>
      </c>
      <c r="AA37" t="s">
        <v>1041</v>
      </c>
      <c r="AB37" t="s">
        <v>578</v>
      </c>
      <c r="AC37" t="s">
        <v>578</v>
      </c>
      <c r="AD37" t="s">
        <v>579</v>
      </c>
      <c r="AE37" t="s">
        <v>566</v>
      </c>
      <c r="AF37" t="s">
        <v>14</v>
      </c>
      <c r="AG37" t="s">
        <v>918</v>
      </c>
      <c r="AL37" t="s">
        <v>1081</v>
      </c>
      <c r="AM37" t="s">
        <v>581</v>
      </c>
    </row>
    <row r="38" spans="1:39" x14ac:dyDescent="0.25">
      <c r="A38" t="s">
        <v>34</v>
      </c>
      <c r="B38" t="s">
        <v>589</v>
      </c>
      <c r="C38" t="s">
        <v>581</v>
      </c>
      <c r="D38" t="s">
        <v>1009</v>
      </c>
      <c r="E38" t="s">
        <v>582</v>
      </c>
      <c r="F38" t="s">
        <v>583</v>
      </c>
      <c r="G38" t="s">
        <v>566</v>
      </c>
      <c r="H38" t="s">
        <v>14</v>
      </c>
      <c r="I38" t="s">
        <v>918</v>
      </c>
      <c r="S38" t="s">
        <v>60</v>
      </c>
      <c r="T38" t="s">
        <v>615</v>
      </c>
      <c r="U38">
        <v>1</v>
      </c>
      <c r="V38" t="s">
        <v>996</v>
      </c>
      <c r="W38">
        <v>53</v>
      </c>
      <c r="X38" t="s">
        <v>513</v>
      </c>
      <c r="Y38">
        <v>190</v>
      </c>
      <c r="Z38" t="s">
        <v>616</v>
      </c>
      <c r="AA38" t="s">
        <v>1042</v>
      </c>
      <c r="AB38" t="s">
        <v>578</v>
      </c>
      <c r="AC38" t="s">
        <v>578</v>
      </c>
      <c r="AD38" t="s">
        <v>579</v>
      </c>
      <c r="AE38" t="s">
        <v>566</v>
      </c>
      <c r="AF38" t="s">
        <v>14</v>
      </c>
      <c r="AG38" t="s">
        <v>918</v>
      </c>
      <c r="AL38" t="s">
        <v>631</v>
      </c>
      <c r="AM38" t="s">
        <v>518</v>
      </c>
    </row>
    <row r="39" spans="1:39" x14ac:dyDescent="0.25">
      <c r="A39" t="s">
        <v>35</v>
      </c>
      <c r="B39" t="s">
        <v>590</v>
      </c>
      <c r="C39" t="s">
        <v>513</v>
      </c>
      <c r="D39" t="s">
        <v>1010</v>
      </c>
      <c r="E39" t="s">
        <v>578</v>
      </c>
      <c r="F39" t="s">
        <v>579</v>
      </c>
      <c r="G39" t="s">
        <v>566</v>
      </c>
      <c r="H39" t="s">
        <v>14</v>
      </c>
      <c r="I39" t="s">
        <v>918</v>
      </c>
      <c r="S39" t="s">
        <v>61</v>
      </c>
      <c r="T39" t="s">
        <v>617</v>
      </c>
      <c r="U39">
        <v>1</v>
      </c>
      <c r="V39" t="s">
        <v>996</v>
      </c>
      <c r="W39">
        <v>16</v>
      </c>
      <c r="X39" t="s">
        <v>581</v>
      </c>
      <c r="Y39">
        <v>9</v>
      </c>
      <c r="Z39" t="s">
        <v>1043</v>
      </c>
      <c r="AA39" t="s">
        <v>1003</v>
      </c>
      <c r="AB39" t="s">
        <v>582</v>
      </c>
      <c r="AC39" t="s">
        <v>582</v>
      </c>
      <c r="AD39" t="s">
        <v>583</v>
      </c>
      <c r="AE39" t="s">
        <v>566</v>
      </c>
      <c r="AF39" t="s">
        <v>14</v>
      </c>
      <c r="AG39" t="s">
        <v>918</v>
      </c>
      <c r="AL39" t="s">
        <v>1056</v>
      </c>
      <c r="AM39" t="s">
        <v>513</v>
      </c>
    </row>
    <row r="40" spans="1:39" x14ac:dyDescent="0.25">
      <c r="A40" t="s">
        <v>36</v>
      </c>
      <c r="B40" t="s">
        <v>591</v>
      </c>
      <c r="C40" t="s">
        <v>508</v>
      </c>
      <c r="D40" t="s">
        <v>1011</v>
      </c>
      <c r="E40" t="s">
        <v>571</v>
      </c>
      <c r="F40" t="s">
        <v>572</v>
      </c>
      <c r="G40" t="s">
        <v>566</v>
      </c>
      <c r="H40" t="s">
        <v>14</v>
      </c>
      <c r="I40" t="s">
        <v>918</v>
      </c>
      <c r="S40" t="s">
        <v>62</v>
      </c>
      <c r="T40" t="s">
        <v>618</v>
      </c>
      <c r="U40">
        <v>1</v>
      </c>
      <c r="V40" t="s">
        <v>996</v>
      </c>
      <c r="W40">
        <v>83</v>
      </c>
      <c r="X40" t="s">
        <v>518</v>
      </c>
      <c r="Y40">
        <v>5</v>
      </c>
      <c r="Z40" t="s">
        <v>1044</v>
      </c>
      <c r="AA40" t="s">
        <v>1006</v>
      </c>
      <c r="AB40" t="s">
        <v>619</v>
      </c>
      <c r="AC40" t="s">
        <v>619</v>
      </c>
      <c r="AD40" t="s">
        <v>620</v>
      </c>
      <c r="AE40" t="s">
        <v>566</v>
      </c>
      <c r="AF40" t="s">
        <v>14</v>
      </c>
      <c r="AG40" t="s">
        <v>918</v>
      </c>
      <c r="AL40" t="s">
        <v>633</v>
      </c>
      <c r="AM40" t="s">
        <v>518</v>
      </c>
    </row>
    <row r="41" spans="1:39" x14ac:dyDescent="0.25">
      <c r="A41" t="s">
        <v>37</v>
      </c>
      <c r="B41" t="s">
        <v>592</v>
      </c>
      <c r="C41" t="s">
        <v>508</v>
      </c>
      <c r="D41" t="s">
        <v>593</v>
      </c>
      <c r="E41" t="s">
        <v>571</v>
      </c>
      <c r="F41" t="s">
        <v>572</v>
      </c>
      <c r="G41" t="s">
        <v>566</v>
      </c>
      <c r="H41" t="s">
        <v>14</v>
      </c>
      <c r="I41" t="s">
        <v>918</v>
      </c>
      <c r="S41" t="s">
        <v>63</v>
      </c>
      <c r="T41" t="s">
        <v>621</v>
      </c>
      <c r="U41">
        <v>1</v>
      </c>
      <c r="V41" t="s">
        <v>996</v>
      </c>
      <c r="W41">
        <v>83</v>
      </c>
      <c r="X41" t="s">
        <v>518</v>
      </c>
      <c r="Y41">
        <v>13</v>
      </c>
      <c r="Z41" t="s">
        <v>1045</v>
      </c>
      <c r="AA41" t="s">
        <v>1003</v>
      </c>
      <c r="AB41" t="s">
        <v>619</v>
      </c>
      <c r="AC41" t="s">
        <v>619</v>
      </c>
      <c r="AD41" t="s">
        <v>620</v>
      </c>
      <c r="AE41" t="s">
        <v>566</v>
      </c>
      <c r="AF41" t="s">
        <v>14</v>
      </c>
      <c r="AG41" t="s">
        <v>918</v>
      </c>
      <c r="AL41" t="s">
        <v>1156</v>
      </c>
      <c r="AM41" t="s">
        <v>518</v>
      </c>
    </row>
    <row r="42" spans="1:39" x14ac:dyDescent="0.25">
      <c r="A42" t="s">
        <v>38</v>
      </c>
      <c r="B42" t="s">
        <v>594</v>
      </c>
      <c r="C42" t="s">
        <v>508</v>
      </c>
      <c r="D42" t="s">
        <v>594</v>
      </c>
      <c r="E42" t="s">
        <v>568</v>
      </c>
      <c r="F42" t="s">
        <v>569</v>
      </c>
      <c r="G42" t="s">
        <v>566</v>
      </c>
      <c r="H42" t="s">
        <v>14</v>
      </c>
      <c r="I42" t="s">
        <v>918</v>
      </c>
      <c r="S42" t="s">
        <v>64</v>
      </c>
      <c r="T42" t="s">
        <v>622</v>
      </c>
      <c r="U42">
        <v>1</v>
      </c>
      <c r="V42" t="s">
        <v>996</v>
      </c>
      <c r="W42">
        <v>83</v>
      </c>
      <c r="X42" t="s">
        <v>518</v>
      </c>
      <c r="Y42">
        <v>38</v>
      </c>
      <c r="Z42" t="s">
        <v>1046</v>
      </c>
      <c r="AA42" t="s">
        <v>1047</v>
      </c>
      <c r="AB42" t="s">
        <v>603</v>
      </c>
      <c r="AC42" t="s">
        <v>603</v>
      </c>
      <c r="AD42" t="s">
        <v>604</v>
      </c>
      <c r="AE42" t="s">
        <v>566</v>
      </c>
      <c r="AF42" t="s">
        <v>14</v>
      </c>
      <c r="AG42" t="s">
        <v>918</v>
      </c>
      <c r="AL42" t="s">
        <v>594</v>
      </c>
      <c r="AM42" t="s">
        <v>508</v>
      </c>
    </row>
    <row r="43" spans="1:39" x14ac:dyDescent="0.25">
      <c r="A43" t="s">
        <v>39</v>
      </c>
      <c r="B43" t="s">
        <v>542</v>
      </c>
      <c r="C43" t="s">
        <v>508</v>
      </c>
      <c r="D43" t="s">
        <v>1013</v>
      </c>
      <c r="E43" t="s">
        <v>568</v>
      </c>
      <c r="F43" t="s">
        <v>569</v>
      </c>
      <c r="G43" t="s">
        <v>566</v>
      </c>
      <c r="H43" t="s">
        <v>14</v>
      </c>
      <c r="I43" t="s">
        <v>918</v>
      </c>
      <c r="S43" t="s">
        <v>65</v>
      </c>
      <c r="T43" t="s">
        <v>623</v>
      </c>
      <c r="U43">
        <v>1</v>
      </c>
      <c r="V43" t="s">
        <v>996</v>
      </c>
      <c r="W43">
        <v>83</v>
      </c>
      <c r="X43" t="s">
        <v>518</v>
      </c>
      <c r="Y43">
        <v>29</v>
      </c>
      <c r="Z43" t="s">
        <v>1048</v>
      </c>
      <c r="AA43" t="s">
        <v>1049</v>
      </c>
      <c r="AB43" t="s">
        <v>603</v>
      </c>
      <c r="AC43" t="s">
        <v>603</v>
      </c>
      <c r="AD43" t="s">
        <v>604</v>
      </c>
      <c r="AE43" t="s">
        <v>566</v>
      </c>
      <c r="AF43" t="s">
        <v>14</v>
      </c>
      <c r="AG43" t="s">
        <v>918</v>
      </c>
      <c r="AL43" t="s">
        <v>1068</v>
      </c>
      <c r="AM43" t="s">
        <v>518</v>
      </c>
    </row>
    <row r="44" spans="1:39" x14ac:dyDescent="0.25">
      <c r="A44" t="s">
        <v>40</v>
      </c>
      <c r="B44" t="s">
        <v>595</v>
      </c>
      <c r="C44" t="s">
        <v>529</v>
      </c>
      <c r="D44" t="s">
        <v>532</v>
      </c>
      <c r="E44" t="s">
        <v>571</v>
      </c>
      <c r="F44" t="s">
        <v>572</v>
      </c>
      <c r="G44" t="s">
        <v>566</v>
      </c>
      <c r="H44" t="s">
        <v>14</v>
      </c>
      <c r="I44" t="s">
        <v>918</v>
      </c>
      <c r="S44" t="s">
        <v>66</v>
      </c>
      <c r="T44" t="s">
        <v>624</v>
      </c>
      <c r="U44">
        <v>1</v>
      </c>
      <c r="V44" t="s">
        <v>996</v>
      </c>
      <c r="W44">
        <v>53</v>
      </c>
      <c r="X44" t="s">
        <v>513</v>
      </c>
      <c r="Y44">
        <v>6</v>
      </c>
      <c r="Z44" t="s">
        <v>1050</v>
      </c>
      <c r="AA44" t="s">
        <v>1051</v>
      </c>
      <c r="AB44" t="s">
        <v>578</v>
      </c>
      <c r="AC44" t="s">
        <v>578</v>
      </c>
      <c r="AD44" t="s">
        <v>579</v>
      </c>
      <c r="AE44" t="s">
        <v>566</v>
      </c>
      <c r="AF44" t="s">
        <v>14</v>
      </c>
      <c r="AG44" t="s">
        <v>918</v>
      </c>
      <c r="AL44" t="s">
        <v>1175</v>
      </c>
      <c r="AM44" t="s">
        <v>518</v>
      </c>
    </row>
    <row r="45" spans="1:39" x14ac:dyDescent="0.25">
      <c r="A45" t="s">
        <v>41</v>
      </c>
      <c r="B45" t="s">
        <v>596</v>
      </c>
      <c r="C45" t="s">
        <v>513</v>
      </c>
      <c r="D45" t="s">
        <v>1015</v>
      </c>
      <c r="E45" t="s">
        <v>564</v>
      </c>
      <c r="F45" t="s">
        <v>565</v>
      </c>
      <c r="G45" t="s">
        <v>566</v>
      </c>
      <c r="H45" t="s">
        <v>14</v>
      </c>
      <c r="I45" t="s">
        <v>918</v>
      </c>
      <c r="S45" t="s">
        <v>67</v>
      </c>
      <c r="T45" t="s">
        <v>625</v>
      </c>
      <c r="U45">
        <v>1</v>
      </c>
      <c r="V45" t="s">
        <v>996</v>
      </c>
      <c r="W45">
        <v>53</v>
      </c>
      <c r="X45" t="s">
        <v>513</v>
      </c>
      <c r="Y45">
        <v>24</v>
      </c>
      <c r="Z45" t="s">
        <v>1052</v>
      </c>
      <c r="AA45" t="s">
        <v>1051</v>
      </c>
      <c r="AB45" t="s">
        <v>564</v>
      </c>
      <c r="AC45" t="s">
        <v>564</v>
      </c>
      <c r="AD45" t="s">
        <v>565</v>
      </c>
      <c r="AE45" t="s">
        <v>566</v>
      </c>
      <c r="AF45" t="s">
        <v>14</v>
      </c>
      <c r="AG45" t="s">
        <v>918</v>
      </c>
      <c r="AL45" t="s">
        <v>1353</v>
      </c>
      <c r="AM45" t="s">
        <v>508</v>
      </c>
    </row>
    <row r="46" spans="1:39" x14ac:dyDescent="0.25">
      <c r="A46" t="s">
        <v>42</v>
      </c>
      <c r="B46" t="s">
        <v>597</v>
      </c>
      <c r="C46" t="s">
        <v>581</v>
      </c>
      <c r="D46" t="s">
        <v>1016</v>
      </c>
      <c r="E46" t="s">
        <v>582</v>
      </c>
      <c r="F46" t="s">
        <v>583</v>
      </c>
      <c r="G46" t="s">
        <v>566</v>
      </c>
      <c r="H46" t="s">
        <v>14</v>
      </c>
      <c r="I46" t="s">
        <v>918</v>
      </c>
      <c r="S46" t="s">
        <v>68</v>
      </c>
      <c r="T46" t="s">
        <v>626</v>
      </c>
      <c r="U46">
        <v>1</v>
      </c>
      <c r="V46" t="s">
        <v>996</v>
      </c>
      <c r="W46">
        <v>53</v>
      </c>
      <c r="X46" t="s">
        <v>513</v>
      </c>
      <c r="Y46">
        <v>3</v>
      </c>
      <c r="Z46" t="s">
        <v>1053</v>
      </c>
      <c r="AA46" t="s">
        <v>1051</v>
      </c>
      <c r="AB46" t="s">
        <v>578</v>
      </c>
      <c r="AC46" t="s">
        <v>578</v>
      </c>
      <c r="AD46" t="s">
        <v>579</v>
      </c>
      <c r="AE46" t="s">
        <v>566</v>
      </c>
      <c r="AF46" t="s">
        <v>14</v>
      </c>
      <c r="AG46" t="s">
        <v>918</v>
      </c>
      <c r="AL46" t="s">
        <v>723</v>
      </c>
      <c r="AM46" t="s">
        <v>513</v>
      </c>
    </row>
    <row r="47" spans="1:39" x14ac:dyDescent="0.25">
      <c r="A47" t="s">
        <v>43</v>
      </c>
      <c r="B47" t="s">
        <v>598</v>
      </c>
      <c r="C47" t="s">
        <v>513</v>
      </c>
      <c r="D47" t="s">
        <v>1017</v>
      </c>
      <c r="E47" t="s">
        <v>578</v>
      </c>
      <c r="F47" t="s">
        <v>579</v>
      </c>
      <c r="G47" t="s">
        <v>566</v>
      </c>
      <c r="H47" t="s">
        <v>14</v>
      </c>
      <c r="I47" t="s">
        <v>918</v>
      </c>
      <c r="S47" t="s">
        <v>69</v>
      </c>
      <c r="T47" t="s">
        <v>627</v>
      </c>
      <c r="U47">
        <v>1</v>
      </c>
      <c r="V47" t="s">
        <v>996</v>
      </c>
      <c r="W47">
        <v>53</v>
      </c>
      <c r="X47" t="s">
        <v>513</v>
      </c>
      <c r="Y47">
        <v>13</v>
      </c>
      <c r="Z47" t="s">
        <v>1054</v>
      </c>
      <c r="AA47" t="s">
        <v>1055</v>
      </c>
      <c r="AB47" t="s">
        <v>564</v>
      </c>
      <c r="AC47" t="s">
        <v>564</v>
      </c>
      <c r="AD47" t="s">
        <v>565</v>
      </c>
      <c r="AE47" t="s">
        <v>566</v>
      </c>
      <c r="AF47" t="s">
        <v>14</v>
      </c>
      <c r="AG47" t="s">
        <v>918</v>
      </c>
      <c r="AL47" t="s">
        <v>1002</v>
      </c>
      <c r="AM47" t="s">
        <v>581</v>
      </c>
    </row>
    <row r="48" spans="1:39" x14ac:dyDescent="0.25">
      <c r="A48" t="s">
        <v>44</v>
      </c>
      <c r="B48" t="s">
        <v>599</v>
      </c>
      <c r="C48" t="s">
        <v>513</v>
      </c>
      <c r="D48" t="s">
        <v>599</v>
      </c>
      <c r="E48" t="s">
        <v>578</v>
      </c>
      <c r="F48" t="s">
        <v>579</v>
      </c>
      <c r="G48" t="s">
        <v>566</v>
      </c>
      <c r="H48" t="s">
        <v>14</v>
      </c>
      <c r="I48" t="s">
        <v>918</v>
      </c>
      <c r="S48" t="s">
        <v>70</v>
      </c>
      <c r="T48" t="s">
        <v>628</v>
      </c>
      <c r="U48">
        <v>1</v>
      </c>
      <c r="V48" t="s">
        <v>996</v>
      </c>
      <c r="W48">
        <v>53</v>
      </c>
      <c r="X48" t="s">
        <v>513</v>
      </c>
      <c r="Y48">
        <v>14</v>
      </c>
      <c r="Z48" t="s">
        <v>1056</v>
      </c>
      <c r="AA48" t="s">
        <v>1051</v>
      </c>
      <c r="AB48" t="s">
        <v>564</v>
      </c>
      <c r="AC48" t="s">
        <v>564</v>
      </c>
      <c r="AD48" t="s">
        <v>565</v>
      </c>
      <c r="AE48" t="s">
        <v>566</v>
      </c>
      <c r="AF48" t="s">
        <v>14</v>
      </c>
      <c r="AG48" t="s">
        <v>918</v>
      </c>
      <c r="AL48" t="s">
        <v>1256</v>
      </c>
      <c r="AM48" t="s">
        <v>581</v>
      </c>
    </row>
    <row r="49" spans="1:39" x14ac:dyDescent="0.25">
      <c r="A49" t="s">
        <v>45</v>
      </c>
      <c r="B49" t="s">
        <v>600</v>
      </c>
      <c r="C49" t="s">
        <v>513</v>
      </c>
      <c r="D49" t="s">
        <v>600</v>
      </c>
      <c r="E49" t="s">
        <v>578</v>
      </c>
      <c r="F49" t="s">
        <v>579</v>
      </c>
      <c r="G49" t="s">
        <v>566</v>
      </c>
      <c r="H49" t="s">
        <v>14</v>
      </c>
      <c r="I49" t="s">
        <v>918</v>
      </c>
      <c r="S49" t="s">
        <v>71</v>
      </c>
      <c r="T49" t="s">
        <v>629</v>
      </c>
      <c r="U49">
        <v>1</v>
      </c>
      <c r="V49" t="s">
        <v>996</v>
      </c>
      <c r="W49">
        <v>53</v>
      </c>
      <c r="X49" t="s">
        <v>513</v>
      </c>
      <c r="Y49">
        <v>41</v>
      </c>
      <c r="Z49" t="s">
        <v>1057</v>
      </c>
      <c r="AA49" t="s">
        <v>1058</v>
      </c>
      <c r="AB49" t="s">
        <v>578</v>
      </c>
      <c r="AC49" t="s">
        <v>578</v>
      </c>
      <c r="AD49" t="s">
        <v>579</v>
      </c>
      <c r="AE49" t="s">
        <v>566</v>
      </c>
      <c r="AF49" t="s">
        <v>14</v>
      </c>
      <c r="AG49" t="s">
        <v>918</v>
      </c>
      <c r="AL49" t="s">
        <v>1278</v>
      </c>
      <c r="AM49" t="s">
        <v>518</v>
      </c>
    </row>
    <row r="50" spans="1:39" x14ac:dyDescent="0.25">
      <c r="A50" t="s">
        <v>46</v>
      </c>
      <c r="B50" t="s">
        <v>601</v>
      </c>
      <c r="C50" t="s">
        <v>513</v>
      </c>
      <c r="D50" t="s">
        <v>1020</v>
      </c>
      <c r="E50" t="s">
        <v>578</v>
      </c>
      <c r="F50" t="s">
        <v>579</v>
      </c>
      <c r="G50" t="s">
        <v>566</v>
      </c>
      <c r="H50" t="s">
        <v>14</v>
      </c>
      <c r="I50" t="s">
        <v>918</v>
      </c>
      <c r="S50" t="s">
        <v>72</v>
      </c>
      <c r="T50" t="s">
        <v>630</v>
      </c>
      <c r="U50">
        <v>1</v>
      </c>
      <c r="V50" t="s">
        <v>996</v>
      </c>
      <c r="W50">
        <v>16</v>
      </c>
      <c r="X50" t="s">
        <v>581</v>
      </c>
      <c r="Y50">
        <v>10</v>
      </c>
      <c r="Z50" t="s">
        <v>1059</v>
      </c>
      <c r="AA50" t="s">
        <v>1006</v>
      </c>
      <c r="AB50" t="s">
        <v>582</v>
      </c>
      <c r="AC50" t="s">
        <v>582</v>
      </c>
      <c r="AD50" t="s">
        <v>583</v>
      </c>
      <c r="AE50" t="s">
        <v>566</v>
      </c>
      <c r="AF50" t="s">
        <v>14</v>
      </c>
      <c r="AG50" t="s">
        <v>918</v>
      </c>
      <c r="AL50" t="s">
        <v>1159</v>
      </c>
      <c r="AM50" t="s">
        <v>581</v>
      </c>
    </row>
    <row r="51" spans="1:39" x14ac:dyDescent="0.25">
      <c r="A51" t="s">
        <v>47</v>
      </c>
      <c r="B51" t="s">
        <v>602</v>
      </c>
      <c r="C51" t="s">
        <v>518</v>
      </c>
      <c r="D51" t="s">
        <v>1022</v>
      </c>
      <c r="E51" t="s">
        <v>603</v>
      </c>
      <c r="F51" t="s">
        <v>604</v>
      </c>
      <c r="G51" t="s">
        <v>566</v>
      </c>
      <c r="H51" t="s">
        <v>14</v>
      </c>
      <c r="I51" t="s">
        <v>918</v>
      </c>
      <c r="S51" t="s">
        <v>73</v>
      </c>
      <c r="T51" t="s">
        <v>631</v>
      </c>
      <c r="U51">
        <v>1</v>
      </c>
      <c r="V51" t="s">
        <v>996</v>
      </c>
      <c r="W51">
        <v>83</v>
      </c>
      <c r="X51" t="s">
        <v>518</v>
      </c>
      <c r="Y51">
        <v>75</v>
      </c>
      <c r="Z51" t="s">
        <v>631</v>
      </c>
      <c r="AA51" t="s">
        <v>1060</v>
      </c>
      <c r="AB51" t="s">
        <v>619</v>
      </c>
      <c r="AC51" t="s">
        <v>619</v>
      </c>
      <c r="AD51" t="s">
        <v>620</v>
      </c>
      <c r="AE51" t="s">
        <v>566</v>
      </c>
      <c r="AF51" t="s">
        <v>14</v>
      </c>
      <c r="AG51" t="s">
        <v>918</v>
      </c>
      <c r="AL51" t="s">
        <v>1316</v>
      </c>
      <c r="AM51" t="s">
        <v>518</v>
      </c>
    </row>
    <row r="52" spans="1:39" x14ac:dyDescent="0.25">
      <c r="A52" t="s">
        <v>48</v>
      </c>
      <c r="B52" t="s">
        <v>605</v>
      </c>
      <c r="C52" t="s">
        <v>513</v>
      </c>
      <c r="D52" t="s">
        <v>1024</v>
      </c>
      <c r="E52" t="s">
        <v>564</v>
      </c>
      <c r="F52" t="s">
        <v>565</v>
      </c>
      <c r="G52" t="s">
        <v>566</v>
      </c>
      <c r="H52" t="s">
        <v>14</v>
      </c>
      <c r="I52" t="s">
        <v>918</v>
      </c>
      <c r="S52" t="s">
        <v>74</v>
      </c>
      <c r="T52" t="s">
        <v>632</v>
      </c>
      <c r="U52">
        <v>1</v>
      </c>
      <c r="V52" t="s">
        <v>996</v>
      </c>
      <c r="W52">
        <v>83</v>
      </c>
      <c r="X52" t="s">
        <v>518</v>
      </c>
      <c r="Y52">
        <v>7</v>
      </c>
      <c r="Z52" t="s">
        <v>1061</v>
      </c>
      <c r="AA52" t="s">
        <v>1006</v>
      </c>
      <c r="AB52" t="s">
        <v>619</v>
      </c>
      <c r="AC52" t="s">
        <v>619</v>
      </c>
      <c r="AD52" t="s">
        <v>620</v>
      </c>
      <c r="AE52" t="s">
        <v>566</v>
      </c>
      <c r="AF52" t="s">
        <v>14</v>
      </c>
      <c r="AG52" t="s">
        <v>918</v>
      </c>
      <c r="AL52" t="s">
        <v>1239</v>
      </c>
      <c r="AM52" t="s">
        <v>513</v>
      </c>
    </row>
    <row r="53" spans="1:39" x14ac:dyDescent="0.25">
      <c r="A53" t="s">
        <v>49</v>
      </c>
      <c r="B53" t="s">
        <v>606</v>
      </c>
      <c r="C53" t="s">
        <v>513</v>
      </c>
      <c r="D53" t="s">
        <v>1026</v>
      </c>
      <c r="E53" t="s">
        <v>564</v>
      </c>
      <c r="F53" t="s">
        <v>565</v>
      </c>
      <c r="G53" t="s">
        <v>566</v>
      </c>
      <c r="H53" t="s">
        <v>14</v>
      </c>
      <c r="I53" t="s">
        <v>918</v>
      </c>
      <c r="S53" t="s">
        <v>75</v>
      </c>
      <c r="T53" t="s">
        <v>633</v>
      </c>
      <c r="U53">
        <v>1</v>
      </c>
      <c r="V53" t="s">
        <v>996</v>
      </c>
      <c r="W53">
        <v>83</v>
      </c>
      <c r="X53" t="s">
        <v>518</v>
      </c>
      <c r="Y53">
        <v>10</v>
      </c>
      <c r="Z53" t="s">
        <v>633</v>
      </c>
      <c r="AA53" t="s">
        <v>1062</v>
      </c>
      <c r="AB53" t="s">
        <v>619</v>
      </c>
      <c r="AC53" t="s">
        <v>619</v>
      </c>
      <c r="AD53" t="s">
        <v>620</v>
      </c>
      <c r="AE53" t="s">
        <v>566</v>
      </c>
      <c r="AF53" t="s">
        <v>14</v>
      </c>
      <c r="AG53" t="s">
        <v>918</v>
      </c>
      <c r="AL53" t="s">
        <v>1083</v>
      </c>
      <c r="AM53" t="s">
        <v>518</v>
      </c>
    </row>
    <row r="54" spans="1:39" x14ac:dyDescent="0.25">
      <c r="A54" t="s">
        <v>50</v>
      </c>
      <c r="B54" t="s">
        <v>607</v>
      </c>
      <c r="C54" t="s">
        <v>513</v>
      </c>
      <c r="D54" t="s">
        <v>1028</v>
      </c>
      <c r="E54" t="s">
        <v>578</v>
      </c>
      <c r="F54" t="s">
        <v>579</v>
      </c>
      <c r="G54" t="s">
        <v>566</v>
      </c>
      <c r="H54" t="s">
        <v>14</v>
      </c>
      <c r="I54" t="s">
        <v>918</v>
      </c>
      <c r="S54" t="s">
        <v>76</v>
      </c>
      <c r="T54" t="s">
        <v>634</v>
      </c>
      <c r="U54">
        <v>1</v>
      </c>
      <c r="V54" t="s">
        <v>996</v>
      </c>
      <c r="W54">
        <v>83</v>
      </c>
      <c r="X54" t="s">
        <v>518</v>
      </c>
      <c r="Y54">
        <v>40</v>
      </c>
      <c r="Z54" t="s">
        <v>1063</v>
      </c>
      <c r="AA54" t="s">
        <v>1006</v>
      </c>
      <c r="AB54" t="s">
        <v>619</v>
      </c>
      <c r="AC54" t="s">
        <v>619</v>
      </c>
      <c r="AD54" t="s">
        <v>620</v>
      </c>
      <c r="AE54" t="s">
        <v>566</v>
      </c>
      <c r="AF54" t="s">
        <v>14</v>
      </c>
      <c r="AG54" t="s">
        <v>918</v>
      </c>
      <c r="AL54" t="s">
        <v>997</v>
      </c>
      <c r="AM54" t="s">
        <v>513</v>
      </c>
    </row>
    <row r="55" spans="1:39" x14ac:dyDescent="0.25">
      <c r="A55" t="s">
        <v>51</v>
      </c>
      <c r="B55" t="s">
        <v>608</v>
      </c>
      <c r="C55" t="s">
        <v>513</v>
      </c>
      <c r="D55" t="s">
        <v>1029</v>
      </c>
      <c r="E55" t="s">
        <v>578</v>
      </c>
      <c r="F55" t="s">
        <v>579</v>
      </c>
      <c r="G55" t="s">
        <v>566</v>
      </c>
      <c r="H55" t="s">
        <v>14</v>
      </c>
      <c r="I55" t="s">
        <v>918</v>
      </c>
      <c r="S55" t="s">
        <v>77</v>
      </c>
      <c r="T55" t="s">
        <v>635</v>
      </c>
      <c r="U55">
        <v>1</v>
      </c>
      <c r="V55" t="s">
        <v>996</v>
      </c>
      <c r="W55">
        <v>16</v>
      </c>
      <c r="X55" t="s">
        <v>581</v>
      </c>
      <c r="Y55">
        <v>20</v>
      </c>
      <c r="Z55" t="s">
        <v>1064</v>
      </c>
      <c r="AA55" t="s">
        <v>1006</v>
      </c>
      <c r="AB55" t="s">
        <v>582</v>
      </c>
      <c r="AC55" t="s">
        <v>582</v>
      </c>
      <c r="AD55" t="s">
        <v>583</v>
      </c>
      <c r="AE55" t="s">
        <v>566</v>
      </c>
      <c r="AF55" t="s">
        <v>14</v>
      </c>
      <c r="AG55" t="s">
        <v>918</v>
      </c>
      <c r="AL55" t="s">
        <v>1007</v>
      </c>
      <c r="AM55" t="s">
        <v>581</v>
      </c>
    </row>
    <row r="56" spans="1:39" x14ac:dyDescent="0.25">
      <c r="A56" t="s">
        <v>52</v>
      </c>
      <c r="B56" t="s">
        <v>609</v>
      </c>
      <c r="C56" t="s">
        <v>508</v>
      </c>
      <c r="D56" t="s">
        <v>1031</v>
      </c>
      <c r="E56" t="s">
        <v>568</v>
      </c>
      <c r="F56" t="s">
        <v>569</v>
      </c>
      <c r="G56" t="s">
        <v>566</v>
      </c>
      <c r="H56" t="s">
        <v>14</v>
      </c>
      <c r="I56" t="s">
        <v>918</v>
      </c>
      <c r="S56" t="s">
        <v>78</v>
      </c>
      <c r="T56" t="s">
        <v>636</v>
      </c>
      <c r="U56">
        <v>1</v>
      </c>
      <c r="V56" t="s">
        <v>996</v>
      </c>
      <c r="W56">
        <v>39</v>
      </c>
      <c r="X56" t="s">
        <v>529</v>
      </c>
      <c r="Y56">
        <v>3</v>
      </c>
      <c r="Z56" t="s">
        <v>1065</v>
      </c>
      <c r="AA56" t="s">
        <v>1066</v>
      </c>
      <c r="AB56" t="s">
        <v>571</v>
      </c>
      <c r="AC56" t="s">
        <v>571</v>
      </c>
      <c r="AD56" t="s">
        <v>572</v>
      </c>
      <c r="AE56" t="s">
        <v>566</v>
      </c>
      <c r="AF56" t="s">
        <v>14</v>
      </c>
      <c r="AG56" t="s">
        <v>918</v>
      </c>
      <c r="AL56" t="s">
        <v>1206</v>
      </c>
      <c r="AM56" t="s">
        <v>513</v>
      </c>
    </row>
    <row r="57" spans="1:39" x14ac:dyDescent="0.25">
      <c r="A57" t="s">
        <v>53</v>
      </c>
      <c r="B57" t="s">
        <v>610</v>
      </c>
      <c r="C57" t="s">
        <v>508</v>
      </c>
      <c r="D57" t="s">
        <v>1032</v>
      </c>
      <c r="E57" t="s">
        <v>571</v>
      </c>
      <c r="F57" t="s">
        <v>572</v>
      </c>
      <c r="G57" t="s">
        <v>566</v>
      </c>
      <c r="H57" t="s">
        <v>14</v>
      </c>
      <c r="I57" t="s">
        <v>918</v>
      </c>
      <c r="S57" t="s">
        <v>79</v>
      </c>
      <c r="T57" t="s">
        <v>637</v>
      </c>
      <c r="U57">
        <v>1</v>
      </c>
      <c r="V57" t="s">
        <v>996</v>
      </c>
      <c r="W57">
        <v>83</v>
      </c>
      <c r="X57" t="s">
        <v>518</v>
      </c>
      <c r="Y57">
        <v>32</v>
      </c>
      <c r="Z57" t="s">
        <v>637</v>
      </c>
      <c r="AA57" t="s">
        <v>1067</v>
      </c>
      <c r="AB57" t="s">
        <v>603</v>
      </c>
      <c r="AC57" t="s">
        <v>603</v>
      </c>
      <c r="AD57" t="s">
        <v>604</v>
      </c>
      <c r="AE57" t="s">
        <v>566</v>
      </c>
      <c r="AF57" t="s">
        <v>14</v>
      </c>
      <c r="AG57" t="s">
        <v>918</v>
      </c>
      <c r="AL57" t="s">
        <v>1080</v>
      </c>
      <c r="AM57" t="s">
        <v>513</v>
      </c>
    </row>
    <row r="58" spans="1:39" x14ac:dyDescent="0.25">
      <c r="A58" t="s">
        <v>54</v>
      </c>
      <c r="B58" t="s">
        <v>611</v>
      </c>
      <c r="C58" t="s">
        <v>508</v>
      </c>
      <c r="D58" t="s">
        <v>1033</v>
      </c>
      <c r="E58" t="s">
        <v>568</v>
      </c>
      <c r="F58" t="s">
        <v>569</v>
      </c>
      <c r="G58" t="s">
        <v>566</v>
      </c>
      <c r="H58" t="s">
        <v>14</v>
      </c>
      <c r="I58" t="s">
        <v>918</v>
      </c>
      <c r="S58" t="s">
        <v>80</v>
      </c>
      <c r="T58" t="s">
        <v>638</v>
      </c>
      <c r="U58">
        <v>1</v>
      </c>
      <c r="V58" t="s">
        <v>996</v>
      </c>
      <c r="W58">
        <v>83</v>
      </c>
      <c r="X58" t="s">
        <v>518</v>
      </c>
      <c r="Y58">
        <v>14</v>
      </c>
      <c r="Z58" t="s">
        <v>1068</v>
      </c>
      <c r="AA58" t="s">
        <v>1006</v>
      </c>
      <c r="AB58" t="s">
        <v>619</v>
      </c>
      <c r="AC58" t="s">
        <v>619</v>
      </c>
      <c r="AD58" t="s">
        <v>620</v>
      </c>
      <c r="AE58" t="s">
        <v>566</v>
      </c>
      <c r="AF58" t="s">
        <v>14</v>
      </c>
      <c r="AG58" t="s">
        <v>918</v>
      </c>
      <c r="AL58" t="s">
        <v>1330</v>
      </c>
      <c r="AM58" t="s">
        <v>518</v>
      </c>
    </row>
    <row r="59" spans="1:39" x14ac:dyDescent="0.25">
      <c r="A59" t="s">
        <v>55</v>
      </c>
      <c r="B59" t="s">
        <v>612</v>
      </c>
      <c r="C59" t="s">
        <v>508</v>
      </c>
      <c r="D59" t="s">
        <v>1034</v>
      </c>
      <c r="E59" t="s">
        <v>571</v>
      </c>
      <c r="F59" t="s">
        <v>572</v>
      </c>
      <c r="G59" t="s">
        <v>566</v>
      </c>
      <c r="H59" t="s">
        <v>14</v>
      </c>
      <c r="I59" t="s">
        <v>918</v>
      </c>
      <c r="S59" t="s">
        <v>81</v>
      </c>
      <c r="T59" t="s">
        <v>639</v>
      </c>
      <c r="U59">
        <v>1</v>
      </c>
      <c r="V59" t="s">
        <v>996</v>
      </c>
      <c r="W59">
        <v>83</v>
      </c>
      <c r="X59" t="s">
        <v>518</v>
      </c>
      <c r="Y59">
        <v>53</v>
      </c>
      <c r="Z59" t="s">
        <v>1069</v>
      </c>
      <c r="AA59" t="s">
        <v>1070</v>
      </c>
      <c r="AB59" t="s">
        <v>619</v>
      </c>
      <c r="AC59" t="s">
        <v>619</v>
      </c>
      <c r="AD59" t="s">
        <v>620</v>
      </c>
      <c r="AE59" t="s">
        <v>566</v>
      </c>
      <c r="AF59" t="s">
        <v>14</v>
      </c>
      <c r="AG59" t="s">
        <v>918</v>
      </c>
      <c r="AL59" t="s">
        <v>672</v>
      </c>
      <c r="AM59" t="s">
        <v>518</v>
      </c>
    </row>
    <row r="60" spans="1:39" x14ac:dyDescent="0.25">
      <c r="A60" t="s">
        <v>56</v>
      </c>
      <c r="B60" t="s">
        <v>1035</v>
      </c>
      <c r="C60" t="s">
        <v>508</v>
      </c>
      <c r="D60" t="s">
        <v>1036</v>
      </c>
      <c r="E60" t="s">
        <v>568</v>
      </c>
      <c r="F60" t="s">
        <v>569</v>
      </c>
      <c r="G60" t="s">
        <v>566</v>
      </c>
      <c r="H60" t="s">
        <v>14</v>
      </c>
      <c r="I60" t="s">
        <v>918</v>
      </c>
      <c r="S60" t="s">
        <v>82</v>
      </c>
      <c r="T60" t="s">
        <v>640</v>
      </c>
      <c r="U60">
        <v>1</v>
      </c>
      <c r="V60" t="s">
        <v>996</v>
      </c>
      <c r="W60">
        <v>39</v>
      </c>
      <c r="X60" t="s">
        <v>529</v>
      </c>
      <c r="Y60">
        <v>7</v>
      </c>
      <c r="Z60" t="s">
        <v>1071</v>
      </c>
      <c r="AA60" t="s">
        <v>1003</v>
      </c>
      <c r="AB60" t="s">
        <v>571</v>
      </c>
      <c r="AC60" t="s">
        <v>571</v>
      </c>
      <c r="AD60" t="s">
        <v>572</v>
      </c>
      <c r="AE60" t="s">
        <v>566</v>
      </c>
      <c r="AF60" t="s">
        <v>14</v>
      </c>
      <c r="AG60" t="s">
        <v>918</v>
      </c>
      <c r="AL60" t="s">
        <v>1065</v>
      </c>
      <c r="AM60" t="s">
        <v>529</v>
      </c>
    </row>
    <row r="61" spans="1:39" x14ac:dyDescent="0.25">
      <c r="A61" t="s">
        <v>57</v>
      </c>
      <c r="B61" t="s">
        <v>613</v>
      </c>
      <c r="C61" t="s">
        <v>529</v>
      </c>
      <c r="D61" t="s">
        <v>1037</v>
      </c>
      <c r="E61" t="s">
        <v>571</v>
      </c>
      <c r="F61" t="s">
        <v>572</v>
      </c>
      <c r="G61" t="s">
        <v>566</v>
      </c>
      <c r="H61" t="s">
        <v>14</v>
      </c>
      <c r="I61" t="s">
        <v>918</v>
      </c>
      <c r="S61" t="s">
        <v>83</v>
      </c>
      <c r="T61" t="s">
        <v>641</v>
      </c>
      <c r="U61">
        <v>1</v>
      </c>
      <c r="V61" t="s">
        <v>996</v>
      </c>
      <c r="W61">
        <v>83</v>
      </c>
      <c r="X61" t="s">
        <v>518</v>
      </c>
      <c r="Y61">
        <v>1</v>
      </c>
      <c r="Z61" t="s">
        <v>518</v>
      </c>
      <c r="AA61" t="s">
        <v>1072</v>
      </c>
      <c r="AB61" t="s">
        <v>603</v>
      </c>
      <c r="AC61" t="s">
        <v>603</v>
      </c>
      <c r="AD61" t="s">
        <v>604</v>
      </c>
      <c r="AE61" t="s">
        <v>566</v>
      </c>
      <c r="AF61" t="s">
        <v>14</v>
      </c>
      <c r="AG61" t="s">
        <v>918</v>
      </c>
      <c r="AL61" t="s">
        <v>1176</v>
      </c>
      <c r="AM61" t="s">
        <v>518</v>
      </c>
    </row>
    <row r="62" spans="1:39" x14ac:dyDescent="0.25">
      <c r="A62" t="s">
        <v>58</v>
      </c>
      <c r="B62" t="s">
        <v>556</v>
      </c>
      <c r="C62" t="s">
        <v>513</v>
      </c>
      <c r="D62" t="s">
        <v>1038</v>
      </c>
      <c r="E62" t="s">
        <v>578</v>
      </c>
      <c r="F62" t="s">
        <v>579</v>
      </c>
      <c r="G62" t="s">
        <v>566</v>
      </c>
      <c r="H62" t="s">
        <v>14</v>
      </c>
      <c r="I62" t="s">
        <v>918</v>
      </c>
      <c r="S62" t="s">
        <v>84</v>
      </c>
      <c r="T62" t="s">
        <v>642</v>
      </c>
      <c r="U62">
        <v>1</v>
      </c>
      <c r="V62" t="s">
        <v>996</v>
      </c>
      <c r="W62">
        <v>172</v>
      </c>
      <c r="X62" t="s">
        <v>508</v>
      </c>
      <c r="Y62">
        <v>94</v>
      </c>
      <c r="Z62" t="s">
        <v>1073</v>
      </c>
      <c r="AA62" t="s">
        <v>1003</v>
      </c>
      <c r="AB62" t="s">
        <v>568</v>
      </c>
      <c r="AC62" t="s">
        <v>568</v>
      </c>
      <c r="AD62" t="s">
        <v>569</v>
      </c>
      <c r="AE62" t="s">
        <v>566</v>
      </c>
      <c r="AF62" t="s">
        <v>14</v>
      </c>
      <c r="AG62" t="s">
        <v>918</v>
      </c>
      <c r="AL62" t="s">
        <v>1216</v>
      </c>
      <c r="AM62" t="s">
        <v>518</v>
      </c>
    </row>
    <row r="63" spans="1:39" x14ac:dyDescent="0.25">
      <c r="A63" t="s">
        <v>59</v>
      </c>
      <c r="B63" t="s">
        <v>614</v>
      </c>
      <c r="C63" t="s">
        <v>513</v>
      </c>
      <c r="D63" t="s">
        <v>1040</v>
      </c>
      <c r="E63" t="s">
        <v>578</v>
      </c>
      <c r="F63" t="s">
        <v>579</v>
      </c>
      <c r="G63" t="s">
        <v>566</v>
      </c>
      <c r="H63" t="s">
        <v>14</v>
      </c>
      <c r="I63" t="s">
        <v>918</v>
      </c>
      <c r="S63" t="s">
        <v>85</v>
      </c>
      <c r="T63" t="s">
        <v>643</v>
      </c>
      <c r="U63">
        <v>1</v>
      </c>
      <c r="V63" t="s">
        <v>996</v>
      </c>
      <c r="W63">
        <v>172</v>
      </c>
      <c r="X63" t="s">
        <v>508</v>
      </c>
      <c r="Y63">
        <v>16</v>
      </c>
      <c r="Z63" t="s">
        <v>1074</v>
      </c>
      <c r="AA63" t="s">
        <v>1003</v>
      </c>
      <c r="AB63" t="s">
        <v>568</v>
      </c>
      <c r="AC63" t="s">
        <v>568</v>
      </c>
      <c r="AD63" t="s">
        <v>569</v>
      </c>
      <c r="AE63" t="s">
        <v>566</v>
      </c>
      <c r="AF63" t="s">
        <v>14</v>
      </c>
      <c r="AG63" t="s">
        <v>918</v>
      </c>
      <c r="AL63" t="s">
        <v>518</v>
      </c>
      <c r="AM63" t="s">
        <v>518</v>
      </c>
    </row>
    <row r="64" spans="1:39" x14ac:dyDescent="0.25">
      <c r="A64" t="s">
        <v>60</v>
      </c>
      <c r="B64" t="s">
        <v>615</v>
      </c>
      <c r="C64" t="s">
        <v>513</v>
      </c>
      <c r="D64" t="s">
        <v>616</v>
      </c>
      <c r="E64" t="s">
        <v>578</v>
      </c>
      <c r="F64" t="s">
        <v>579</v>
      </c>
      <c r="G64" t="s">
        <v>566</v>
      </c>
      <c r="H64" t="s">
        <v>14</v>
      </c>
      <c r="I64" t="s">
        <v>918</v>
      </c>
      <c r="S64" t="s">
        <v>86</v>
      </c>
      <c r="T64" t="s">
        <v>644</v>
      </c>
      <c r="U64">
        <v>1</v>
      </c>
      <c r="V64" t="s">
        <v>996</v>
      </c>
      <c r="W64">
        <v>53</v>
      </c>
      <c r="X64" t="s">
        <v>513</v>
      </c>
      <c r="Y64">
        <v>9</v>
      </c>
      <c r="Z64" t="s">
        <v>1075</v>
      </c>
      <c r="AA64" t="s">
        <v>1006</v>
      </c>
      <c r="AB64" t="s">
        <v>564</v>
      </c>
      <c r="AC64" t="s">
        <v>564</v>
      </c>
      <c r="AD64" t="s">
        <v>565</v>
      </c>
      <c r="AE64" t="s">
        <v>566</v>
      </c>
      <c r="AF64" t="s">
        <v>14</v>
      </c>
      <c r="AG64" t="s">
        <v>918</v>
      </c>
      <c r="AL64" t="s">
        <v>1020</v>
      </c>
      <c r="AM64" t="s">
        <v>513</v>
      </c>
    </row>
    <row r="65" spans="1:39" x14ac:dyDescent="0.25">
      <c r="A65" t="s">
        <v>61</v>
      </c>
      <c r="B65" t="s">
        <v>617</v>
      </c>
      <c r="C65" t="s">
        <v>581</v>
      </c>
      <c r="D65" t="s">
        <v>1043</v>
      </c>
      <c r="E65" t="s">
        <v>582</v>
      </c>
      <c r="F65" t="s">
        <v>583</v>
      </c>
      <c r="G65" t="s">
        <v>566</v>
      </c>
      <c r="H65" t="s">
        <v>14</v>
      </c>
      <c r="I65" t="s">
        <v>918</v>
      </c>
      <c r="S65" t="s">
        <v>87</v>
      </c>
      <c r="T65" t="s">
        <v>645</v>
      </c>
      <c r="U65">
        <v>1</v>
      </c>
      <c r="V65" t="s">
        <v>996</v>
      </c>
      <c r="W65">
        <v>53</v>
      </c>
      <c r="X65" t="s">
        <v>513</v>
      </c>
      <c r="Y65">
        <v>38</v>
      </c>
      <c r="Z65" t="s">
        <v>1076</v>
      </c>
      <c r="AA65" t="s">
        <v>1077</v>
      </c>
      <c r="AB65" t="s">
        <v>564</v>
      </c>
      <c r="AC65" t="s">
        <v>564</v>
      </c>
      <c r="AD65" t="s">
        <v>565</v>
      </c>
      <c r="AE65" t="s">
        <v>566</v>
      </c>
      <c r="AF65" t="s">
        <v>14</v>
      </c>
      <c r="AG65" t="s">
        <v>918</v>
      </c>
      <c r="AL65" t="s">
        <v>1300</v>
      </c>
      <c r="AM65" t="s">
        <v>513</v>
      </c>
    </row>
    <row r="66" spans="1:39" x14ac:dyDescent="0.25">
      <c r="A66" t="s">
        <v>62</v>
      </c>
      <c r="B66" t="s">
        <v>618</v>
      </c>
      <c r="C66" t="s">
        <v>518</v>
      </c>
      <c r="D66" t="s">
        <v>1044</v>
      </c>
      <c r="E66" t="s">
        <v>619</v>
      </c>
      <c r="F66" t="s">
        <v>620</v>
      </c>
      <c r="G66" t="s">
        <v>566</v>
      </c>
      <c r="H66" t="s">
        <v>14</v>
      </c>
      <c r="I66" t="s">
        <v>918</v>
      </c>
      <c r="S66" t="s">
        <v>88</v>
      </c>
      <c r="T66" t="s">
        <v>646</v>
      </c>
      <c r="U66">
        <v>1</v>
      </c>
      <c r="V66" t="s">
        <v>996</v>
      </c>
      <c r="W66">
        <v>172</v>
      </c>
      <c r="X66" t="s">
        <v>508</v>
      </c>
      <c r="Y66">
        <v>19</v>
      </c>
      <c r="Z66" t="s">
        <v>1078</v>
      </c>
      <c r="AA66" t="s">
        <v>1003</v>
      </c>
      <c r="AB66" t="s">
        <v>568</v>
      </c>
      <c r="AC66" t="s">
        <v>568</v>
      </c>
      <c r="AD66" t="s">
        <v>569</v>
      </c>
      <c r="AE66" t="s">
        <v>566</v>
      </c>
      <c r="AF66" t="s">
        <v>14</v>
      </c>
      <c r="AG66" t="s">
        <v>918</v>
      </c>
      <c r="AL66" t="s">
        <v>1121</v>
      </c>
      <c r="AM66" t="s">
        <v>529</v>
      </c>
    </row>
    <row r="67" spans="1:39" x14ac:dyDescent="0.25">
      <c r="A67" t="s">
        <v>63</v>
      </c>
      <c r="B67" t="s">
        <v>621</v>
      </c>
      <c r="C67" t="s">
        <v>518</v>
      </c>
      <c r="D67" t="s">
        <v>1045</v>
      </c>
      <c r="E67" t="s">
        <v>619</v>
      </c>
      <c r="F67" t="s">
        <v>620</v>
      </c>
      <c r="G67" t="s">
        <v>566</v>
      </c>
      <c r="H67" t="s">
        <v>14</v>
      </c>
      <c r="I67" t="s">
        <v>918</v>
      </c>
      <c r="S67" t="s">
        <v>89</v>
      </c>
      <c r="T67" t="s">
        <v>647</v>
      </c>
      <c r="U67">
        <v>1</v>
      </c>
      <c r="V67" t="s">
        <v>996</v>
      </c>
      <c r="W67">
        <v>53</v>
      </c>
      <c r="X67" t="s">
        <v>513</v>
      </c>
      <c r="Y67">
        <v>29</v>
      </c>
      <c r="Z67" t="s">
        <v>1079</v>
      </c>
      <c r="AA67" t="s">
        <v>1006</v>
      </c>
      <c r="AB67" t="s">
        <v>564</v>
      </c>
      <c r="AC67" t="s">
        <v>564</v>
      </c>
      <c r="AD67" t="s">
        <v>565</v>
      </c>
      <c r="AE67" t="s">
        <v>566</v>
      </c>
      <c r="AF67" t="s">
        <v>14</v>
      </c>
      <c r="AG67" t="s">
        <v>918</v>
      </c>
      <c r="AL67" t="s">
        <v>1336</v>
      </c>
      <c r="AM67" t="s">
        <v>508</v>
      </c>
    </row>
    <row r="68" spans="1:39" x14ac:dyDescent="0.25">
      <c r="A68" t="s">
        <v>64</v>
      </c>
      <c r="B68" t="s">
        <v>622</v>
      </c>
      <c r="C68" t="s">
        <v>518</v>
      </c>
      <c r="D68" t="s">
        <v>1046</v>
      </c>
      <c r="E68" t="s">
        <v>603</v>
      </c>
      <c r="F68" t="s">
        <v>604</v>
      </c>
      <c r="G68" t="s">
        <v>566</v>
      </c>
      <c r="H68" t="s">
        <v>14</v>
      </c>
      <c r="I68" t="s">
        <v>918</v>
      </c>
      <c r="S68" t="s">
        <v>90</v>
      </c>
      <c r="T68" t="s">
        <v>648</v>
      </c>
      <c r="U68">
        <v>1</v>
      </c>
      <c r="V68" t="s">
        <v>996</v>
      </c>
      <c r="W68">
        <v>53</v>
      </c>
      <c r="X68" t="s">
        <v>513</v>
      </c>
      <c r="Y68">
        <v>58</v>
      </c>
      <c r="Z68" t="s">
        <v>1080</v>
      </c>
      <c r="AA68" t="s">
        <v>1003</v>
      </c>
      <c r="AB68" t="s">
        <v>578</v>
      </c>
      <c r="AC68" t="s">
        <v>578</v>
      </c>
      <c r="AD68" t="s">
        <v>579</v>
      </c>
      <c r="AE68" t="s">
        <v>566</v>
      </c>
      <c r="AF68" t="s">
        <v>14</v>
      </c>
      <c r="AG68" t="s">
        <v>918</v>
      </c>
      <c r="AL68" t="s">
        <v>1079</v>
      </c>
      <c r="AM68" t="s">
        <v>513</v>
      </c>
    </row>
    <row r="69" spans="1:39" x14ac:dyDescent="0.25">
      <c r="A69" t="s">
        <v>65</v>
      </c>
      <c r="B69" t="s">
        <v>623</v>
      </c>
      <c r="C69" t="s">
        <v>518</v>
      </c>
      <c r="D69" t="s">
        <v>1048</v>
      </c>
      <c r="E69" t="s">
        <v>603</v>
      </c>
      <c r="F69" t="s">
        <v>604</v>
      </c>
      <c r="G69" t="s">
        <v>566</v>
      </c>
      <c r="H69" t="s">
        <v>14</v>
      </c>
      <c r="I69" t="s">
        <v>918</v>
      </c>
      <c r="S69" t="s">
        <v>91</v>
      </c>
      <c r="T69" t="s">
        <v>547</v>
      </c>
      <c r="U69">
        <v>1</v>
      </c>
      <c r="V69" t="s">
        <v>996</v>
      </c>
      <c r="W69">
        <v>16</v>
      </c>
      <c r="X69" t="s">
        <v>581</v>
      </c>
      <c r="Y69">
        <v>9</v>
      </c>
      <c r="Z69" t="s">
        <v>1043</v>
      </c>
      <c r="AA69" t="s">
        <v>1003</v>
      </c>
      <c r="AB69" t="s">
        <v>582</v>
      </c>
      <c r="AC69" t="s">
        <v>582</v>
      </c>
      <c r="AD69" t="s">
        <v>583</v>
      </c>
      <c r="AE69" t="s">
        <v>566</v>
      </c>
      <c r="AF69" t="s">
        <v>14</v>
      </c>
      <c r="AG69" t="s">
        <v>918</v>
      </c>
      <c r="AL69" t="s">
        <v>695</v>
      </c>
      <c r="AM69" t="s">
        <v>508</v>
      </c>
    </row>
    <row r="70" spans="1:39" x14ac:dyDescent="0.25">
      <c r="A70" t="s">
        <v>66</v>
      </c>
      <c r="B70" t="s">
        <v>624</v>
      </c>
      <c r="C70" t="s">
        <v>513</v>
      </c>
      <c r="D70" t="s">
        <v>1050</v>
      </c>
      <c r="E70" t="s">
        <v>578</v>
      </c>
      <c r="F70" t="s">
        <v>579</v>
      </c>
      <c r="G70" t="s">
        <v>566</v>
      </c>
      <c r="H70" t="s">
        <v>14</v>
      </c>
      <c r="I70" t="s">
        <v>918</v>
      </c>
      <c r="S70" t="s">
        <v>92</v>
      </c>
      <c r="T70" t="s">
        <v>536</v>
      </c>
      <c r="U70">
        <v>1</v>
      </c>
      <c r="V70" t="s">
        <v>996</v>
      </c>
      <c r="W70">
        <v>16</v>
      </c>
      <c r="X70" t="s">
        <v>581</v>
      </c>
      <c r="Y70">
        <v>6</v>
      </c>
      <c r="Z70" t="s">
        <v>1081</v>
      </c>
      <c r="AA70" t="s">
        <v>1003</v>
      </c>
      <c r="AB70" t="s">
        <v>582</v>
      </c>
      <c r="AC70" t="s">
        <v>582</v>
      </c>
      <c r="AD70" t="s">
        <v>583</v>
      </c>
      <c r="AE70" t="s">
        <v>566</v>
      </c>
      <c r="AF70" t="s">
        <v>14</v>
      </c>
      <c r="AG70" t="s">
        <v>918</v>
      </c>
      <c r="AL70" t="s">
        <v>1061</v>
      </c>
      <c r="AM70" t="s">
        <v>518</v>
      </c>
    </row>
    <row r="71" spans="1:39" x14ac:dyDescent="0.25">
      <c r="A71" t="s">
        <v>67</v>
      </c>
      <c r="B71" t="s">
        <v>625</v>
      </c>
      <c r="C71" t="s">
        <v>513</v>
      </c>
      <c r="D71" t="s">
        <v>1052</v>
      </c>
      <c r="E71" t="s">
        <v>564</v>
      </c>
      <c r="F71" t="s">
        <v>565</v>
      </c>
      <c r="G71" t="s">
        <v>566</v>
      </c>
      <c r="H71" t="s">
        <v>14</v>
      </c>
      <c r="I71" t="s">
        <v>918</v>
      </c>
      <c r="S71" t="s">
        <v>93</v>
      </c>
      <c r="T71" t="s">
        <v>545</v>
      </c>
      <c r="U71">
        <v>1</v>
      </c>
      <c r="V71" t="s">
        <v>996</v>
      </c>
      <c r="W71">
        <v>83</v>
      </c>
      <c r="X71" t="s">
        <v>518</v>
      </c>
      <c r="Y71">
        <v>26</v>
      </c>
      <c r="Z71" t="s">
        <v>1082</v>
      </c>
      <c r="AA71" t="s">
        <v>1003</v>
      </c>
      <c r="AB71" t="s">
        <v>619</v>
      </c>
      <c r="AC71" t="s">
        <v>619</v>
      </c>
      <c r="AD71" t="s">
        <v>620</v>
      </c>
      <c r="AE71" t="s">
        <v>566</v>
      </c>
      <c r="AF71" t="s">
        <v>14</v>
      </c>
      <c r="AG71" t="s">
        <v>918</v>
      </c>
      <c r="AL71" t="s">
        <v>1033</v>
      </c>
      <c r="AM71" t="s">
        <v>508</v>
      </c>
    </row>
    <row r="72" spans="1:39" x14ac:dyDescent="0.25">
      <c r="A72" t="s">
        <v>68</v>
      </c>
      <c r="B72" t="s">
        <v>626</v>
      </c>
      <c r="C72" t="s">
        <v>513</v>
      </c>
      <c r="D72" t="s">
        <v>1053</v>
      </c>
      <c r="E72" t="s">
        <v>578</v>
      </c>
      <c r="F72" t="s">
        <v>579</v>
      </c>
      <c r="G72" t="s">
        <v>566</v>
      </c>
      <c r="H72" t="s">
        <v>14</v>
      </c>
      <c r="I72" t="s">
        <v>918</v>
      </c>
      <c r="S72" t="s">
        <v>94</v>
      </c>
      <c r="T72" t="s">
        <v>649</v>
      </c>
      <c r="U72">
        <v>1</v>
      </c>
      <c r="V72" t="s">
        <v>996</v>
      </c>
      <c r="W72">
        <v>83</v>
      </c>
      <c r="X72" t="s">
        <v>518</v>
      </c>
      <c r="Y72">
        <v>93</v>
      </c>
      <c r="Z72" t="s">
        <v>1083</v>
      </c>
      <c r="AA72" t="s">
        <v>1084</v>
      </c>
      <c r="AB72" t="s">
        <v>603</v>
      </c>
      <c r="AC72" t="s">
        <v>603</v>
      </c>
      <c r="AD72" t="s">
        <v>604</v>
      </c>
      <c r="AE72" t="s">
        <v>566</v>
      </c>
      <c r="AF72" t="s">
        <v>14</v>
      </c>
      <c r="AG72" t="s">
        <v>918</v>
      </c>
      <c r="AL72" t="s">
        <v>1319</v>
      </c>
      <c r="AM72" t="s">
        <v>513</v>
      </c>
    </row>
    <row r="73" spans="1:39" x14ac:dyDescent="0.25">
      <c r="A73" t="s">
        <v>69</v>
      </c>
      <c r="B73" t="s">
        <v>627</v>
      </c>
      <c r="C73" t="s">
        <v>513</v>
      </c>
      <c r="D73" t="s">
        <v>1054</v>
      </c>
      <c r="E73" t="s">
        <v>564</v>
      </c>
      <c r="F73" t="s">
        <v>565</v>
      </c>
      <c r="G73" t="s">
        <v>566</v>
      </c>
      <c r="H73" t="s">
        <v>14</v>
      </c>
      <c r="I73" t="s">
        <v>918</v>
      </c>
      <c r="S73" t="s">
        <v>95</v>
      </c>
      <c r="T73" t="s">
        <v>650</v>
      </c>
      <c r="U73">
        <v>1</v>
      </c>
      <c r="V73" t="s">
        <v>996</v>
      </c>
      <c r="W73">
        <v>53</v>
      </c>
      <c r="X73" t="s">
        <v>513</v>
      </c>
      <c r="Y73">
        <v>23</v>
      </c>
      <c r="Z73" t="s">
        <v>1038</v>
      </c>
      <c r="AA73" t="s">
        <v>1003</v>
      </c>
      <c r="AB73" t="s">
        <v>578</v>
      </c>
      <c r="AC73" t="s">
        <v>578</v>
      </c>
      <c r="AD73" t="s">
        <v>579</v>
      </c>
      <c r="AE73" t="s">
        <v>566</v>
      </c>
      <c r="AF73" t="s">
        <v>14</v>
      </c>
      <c r="AG73" t="s">
        <v>918</v>
      </c>
      <c r="AL73" t="s">
        <v>1221</v>
      </c>
      <c r="AM73" t="s">
        <v>513</v>
      </c>
    </row>
    <row r="74" spans="1:39" x14ac:dyDescent="0.25">
      <c r="A74" t="s">
        <v>70</v>
      </c>
      <c r="B74" t="s">
        <v>628</v>
      </c>
      <c r="C74" t="s">
        <v>513</v>
      </c>
      <c r="D74" t="s">
        <v>1056</v>
      </c>
      <c r="E74" t="s">
        <v>564</v>
      </c>
      <c r="F74" t="s">
        <v>565</v>
      </c>
      <c r="G74" t="s">
        <v>566</v>
      </c>
      <c r="H74" t="s">
        <v>14</v>
      </c>
      <c r="I74" t="s">
        <v>918</v>
      </c>
      <c r="S74" t="s">
        <v>96</v>
      </c>
      <c r="T74" t="s">
        <v>651</v>
      </c>
      <c r="U74">
        <v>1</v>
      </c>
      <c r="V74" t="s">
        <v>996</v>
      </c>
      <c r="W74">
        <v>53</v>
      </c>
      <c r="X74" t="s">
        <v>513</v>
      </c>
      <c r="Y74">
        <v>47</v>
      </c>
      <c r="Z74" t="s">
        <v>1085</v>
      </c>
      <c r="AA74" t="s">
        <v>1006</v>
      </c>
      <c r="AB74" t="s">
        <v>578</v>
      </c>
      <c r="AC74" t="s">
        <v>578</v>
      </c>
      <c r="AD74" t="s">
        <v>579</v>
      </c>
      <c r="AE74" t="s">
        <v>566</v>
      </c>
      <c r="AF74" t="s">
        <v>14</v>
      </c>
      <c r="AG74" t="s">
        <v>918</v>
      </c>
      <c r="AL74" t="s">
        <v>1291</v>
      </c>
      <c r="AM74" t="s">
        <v>518</v>
      </c>
    </row>
    <row r="75" spans="1:39" x14ac:dyDescent="0.25">
      <c r="A75" t="s">
        <v>71</v>
      </c>
      <c r="B75" t="s">
        <v>629</v>
      </c>
      <c r="C75" t="s">
        <v>513</v>
      </c>
      <c r="D75" t="s">
        <v>1057</v>
      </c>
      <c r="E75" t="s">
        <v>578</v>
      </c>
      <c r="F75" t="s">
        <v>579</v>
      </c>
      <c r="G75" t="s">
        <v>566</v>
      </c>
      <c r="H75" t="s">
        <v>14</v>
      </c>
      <c r="I75" t="s">
        <v>918</v>
      </c>
      <c r="S75" t="s">
        <v>97</v>
      </c>
      <c r="T75" t="s">
        <v>652</v>
      </c>
      <c r="U75">
        <v>1</v>
      </c>
      <c r="V75" t="s">
        <v>996</v>
      </c>
      <c r="W75">
        <v>53</v>
      </c>
      <c r="X75" t="s">
        <v>513</v>
      </c>
      <c r="Y75">
        <v>1</v>
      </c>
      <c r="Z75" t="s">
        <v>514</v>
      </c>
      <c r="AA75" t="s">
        <v>1086</v>
      </c>
      <c r="AB75" t="s">
        <v>564</v>
      </c>
      <c r="AC75" t="s">
        <v>564</v>
      </c>
      <c r="AD75" t="s">
        <v>565</v>
      </c>
      <c r="AE75" t="s">
        <v>566</v>
      </c>
      <c r="AF75" t="s">
        <v>14</v>
      </c>
      <c r="AG75" t="s">
        <v>918</v>
      </c>
      <c r="AL75" t="s">
        <v>1163</v>
      </c>
      <c r="AM75" t="s">
        <v>508</v>
      </c>
    </row>
    <row r="76" spans="1:39" x14ac:dyDescent="0.25">
      <c r="A76" t="s">
        <v>72</v>
      </c>
      <c r="B76" t="s">
        <v>630</v>
      </c>
      <c r="C76" t="s">
        <v>581</v>
      </c>
      <c r="D76" t="s">
        <v>1059</v>
      </c>
      <c r="E76" t="s">
        <v>582</v>
      </c>
      <c r="F76" t="s">
        <v>583</v>
      </c>
      <c r="G76" t="s">
        <v>566</v>
      </c>
      <c r="H76" t="s">
        <v>14</v>
      </c>
      <c r="I76" t="s">
        <v>918</v>
      </c>
      <c r="S76" t="s">
        <v>98</v>
      </c>
      <c r="T76" t="s">
        <v>653</v>
      </c>
      <c r="U76">
        <v>1</v>
      </c>
      <c r="V76" t="s">
        <v>996</v>
      </c>
      <c r="W76">
        <v>172</v>
      </c>
      <c r="X76" t="s">
        <v>508</v>
      </c>
      <c r="Y76">
        <v>80</v>
      </c>
      <c r="Z76" t="s">
        <v>1087</v>
      </c>
      <c r="AA76" t="s">
        <v>1003</v>
      </c>
      <c r="AB76" t="s">
        <v>568</v>
      </c>
      <c r="AC76" t="s">
        <v>568</v>
      </c>
      <c r="AD76" t="s">
        <v>569</v>
      </c>
      <c r="AE76" t="s">
        <v>566</v>
      </c>
      <c r="AF76" t="s">
        <v>14</v>
      </c>
      <c r="AG76" t="s">
        <v>918</v>
      </c>
      <c r="AL76" t="s">
        <v>1172</v>
      </c>
      <c r="AM76" t="s">
        <v>581</v>
      </c>
    </row>
    <row r="77" spans="1:39" x14ac:dyDescent="0.25">
      <c r="A77" t="s">
        <v>73</v>
      </c>
      <c r="B77" t="s">
        <v>631</v>
      </c>
      <c r="C77" t="s">
        <v>518</v>
      </c>
      <c r="D77" t="s">
        <v>631</v>
      </c>
      <c r="E77" t="s">
        <v>619</v>
      </c>
      <c r="F77" t="s">
        <v>620</v>
      </c>
      <c r="G77" t="s">
        <v>566</v>
      </c>
      <c r="H77" t="s">
        <v>14</v>
      </c>
      <c r="I77" t="s">
        <v>918</v>
      </c>
      <c r="S77" t="s">
        <v>99</v>
      </c>
      <c r="T77" t="s">
        <v>593</v>
      </c>
      <c r="U77">
        <v>1</v>
      </c>
      <c r="V77" t="s">
        <v>996</v>
      </c>
      <c r="W77">
        <v>53</v>
      </c>
      <c r="X77" t="s">
        <v>513</v>
      </c>
      <c r="Y77">
        <v>19</v>
      </c>
      <c r="Z77" t="s">
        <v>1088</v>
      </c>
      <c r="AA77" t="s">
        <v>1089</v>
      </c>
      <c r="AB77" t="s">
        <v>578</v>
      </c>
      <c r="AC77" t="s">
        <v>578</v>
      </c>
      <c r="AD77" t="s">
        <v>579</v>
      </c>
      <c r="AE77" t="s">
        <v>566</v>
      </c>
      <c r="AF77" t="s">
        <v>14</v>
      </c>
      <c r="AG77" t="s">
        <v>918</v>
      </c>
      <c r="AL77" t="s">
        <v>685</v>
      </c>
      <c r="AM77" t="s">
        <v>518</v>
      </c>
    </row>
    <row r="78" spans="1:39" x14ac:dyDescent="0.25">
      <c r="A78" t="s">
        <v>74</v>
      </c>
      <c r="B78" t="s">
        <v>632</v>
      </c>
      <c r="C78" t="s">
        <v>518</v>
      </c>
      <c r="D78" t="s">
        <v>1061</v>
      </c>
      <c r="E78" t="s">
        <v>619</v>
      </c>
      <c r="F78" t="s">
        <v>620</v>
      </c>
      <c r="G78" t="s">
        <v>566</v>
      </c>
      <c r="H78" t="s">
        <v>14</v>
      </c>
      <c r="I78" t="s">
        <v>918</v>
      </c>
      <c r="S78" t="s">
        <v>100</v>
      </c>
      <c r="T78" t="s">
        <v>654</v>
      </c>
      <c r="U78">
        <v>1</v>
      </c>
      <c r="V78" t="s">
        <v>996</v>
      </c>
      <c r="W78">
        <v>172</v>
      </c>
      <c r="X78" t="s">
        <v>508</v>
      </c>
      <c r="Y78">
        <v>32</v>
      </c>
      <c r="Z78" t="s">
        <v>526</v>
      </c>
      <c r="AA78" t="s">
        <v>1006</v>
      </c>
      <c r="AB78" t="s">
        <v>571</v>
      </c>
      <c r="AC78" t="s">
        <v>571</v>
      </c>
      <c r="AD78" t="s">
        <v>572</v>
      </c>
      <c r="AE78" t="s">
        <v>566</v>
      </c>
      <c r="AF78" t="s">
        <v>14</v>
      </c>
      <c r="AG78" t="s">
        <v>918</v>
      </c>
      <c r="AL78" t="s">
        <v>1074</v>
      </c>
      <c r="AM78" t="s">
        <v>508</v>
      </c>
    </row>
    <row r="79" spans="1:39" x14ac:dyDescent="0.25">
      <c r="A79" t="s">
        <v>75</v>
      </c>
      <c r="B79" t="s">
        <v>633</v>
      </c>
      <c r="C79" t="s">
        <v>518</v>
      </c>
      <c r="D79" t="s">
        <v>633</v>
      </c>
      <c r="E79" t="s">
        <v>619</v>
      </c>
      <c r="F79" t="s">
        <v>620</v>
      </c>
      <c r="G79" t="s">
        <v>566</v>
      </c>
      <c r="H79" t="s">
        <v>14</v>
      </c>
      <c r="I79" t="s">
        <v>918</v>
      </c>
      <c r="S79" t="s">
        <v>101</v>
      </c>
      <c r="T79" t="s">
        <v>655</v>
      </c>
      <c r="U79">
        <v>1</v>
      </c>
      <c r="V79" t="s">
        <v>996</v>
      </c>
      <c r="W79">
        <v>53</v>
      </c>
      <c r="X79" t="s">
        <v>513</v>
      </c>
      <c r="Y79">
        <v>27</v>
      </c>
      <c r="Z79" t="s">
        <v>1090</v>
      </c>
      <c r="AA79" t="s">
        <v>1006</v>
      </c>
      <c r="AB79" t="s">
        <v>564</v>
      </c>
      <c r="AC79" t="s">
        <v>564</v>
      </c>
      <c r="AD79" t="s">
        <v>565</v>
      </c>
      <c r="AE79" t="s">
        <v>566</v>
      </c>
      <c r="AF79" t="s">
        <v>14</v>
      </c>
      <c r="AG79" t="s">
        <v>918</v>
      </c>
      <c r="AL79" t="s">
        <v>1022</v>
      </c>
      <c r="AM79" t="s">
        <v>518</v>
      </c>
    </row>
    <row r="80" spans="1:39" x14ac:dyDescent="0.25">
      <c r="A80" t="s">
        <v>76</v>
      </c>
      <c r="B80" t="s">
        <v>634</v>
      </c>
      <c r="C80" t="s">
        <v>518</v>
      </c>
      <c r="D80" t="s">
        <v>1063</v>
      </c>
      <c r="E80" t="s">
        <v>619</v>
      </c>
      <c r="F80" t="s">
        <v>620</v>
      </c>
      <c r="G80" t="s">
        <v>566</v>
      </c>
      <c r="H80" t="s">
        <v>14</v>
      </c>
      <c r="I80" t="s">
        <v>918</v>
      </c>
      <c r="S80" t="s">
        <v>102</v>
      </c>
      <c r="T80" t="s">
        <v>573</v>
      </c>
      <c r="U80">
        <v>1</v>
      </c>
      <c r="V80" t="s">
        <v>996</v>
      </c>
      <c r="W80">
        <v>53</v>
      </c>
      <c r="X80" t="s">
        <v>513</v>
      </c>
      <c r="Y80">
        <v>201</v>
      </c>
      <c r="Z80" t="s">
        <v>1091</v>
      </c>
      <c r="AA80" t="s">
        <v>1092</v>
      </c>
      <c r="AB80" t="s">
        <v>564</v>
      </c>
      <c r="AC80" t="s">
        <v>564</v>
      </c>
      <c r="AD80" t="s">
        <v>565</v>
      </c>
      <c r="AE80" t="s">
        <v>566</v>
      </c>
      <c r="AF80" t="s">
        <v>14</v>
      </c>
      <c r="AG80" t="s">
        <v>918</v>
      </c>
      <c r="AL80" t="s">
        <v>1082</v>
      </c>
      <c r="AM80" t="s">
        <v>518</v>
      </c>
    </row>
    <row r="81" spans="1:39" x14ac:dyDescent="0.25">
      <c r="A81" t="s">
        <v>77</v>
      </c>
      <c r="B81" t="s">
        <v>635</v>
      </c>
      <c r="C81" t="s">
        <v>581</v>
      </c>
      <c r="D81" t="s">
        <v>1064</v>
      </c>
      <c r="E81" t="s">
        <v>582</v>
      </c>
      <c r="F81" t="s">
        <v>583</v>
      </c>
      <c r="G81" t="s">
        <v>566</v>
      </c>
      <c r="H81" t="s">
        <v>14</v>
      </c>
      <c r="I81" t="s">
        <v>918</v>
      </c>
      <c r="S81" t="s">
        <v>103</v>
      </c>
      <c r="T81" t="s">
        <v>1093</v>
      </c>
      <c r="U81">
        <v>1</v>
      </c>
      <c r="V81" t="s">
        <v>996</v>
      </c>
      <c r="W81">
        <v>16</v>
      </c>
      <c r="X81" t="s">
        <v>581</v>
      </c>
      <c r="Y81">
        <v>14</v>
      </c>
      <c r="Z81" t="s">
        <v>1094</v>
      </c>
      <c r="AA81" t="s">
        <v>1003</v>
      </c>
      <c r="AB81" t="s">
        <v>582</v>
      </c>
      <c r="AC81" t="s">
        <v>582</v>
      </c>
      <c r="AD81" t="s">
        <v>583</v>
      </c>
      <c r="AE81" t="s">
        <v>566</v>
      </c>
      <c r="AF81" t="s">
        <v>14</v>
      </c>
      <c r="AG81" t="s">
        <v>918</v>
      </c>
      <c r="AL81" t="s">
        <v>1259</v>
      </c>
      <c r="AM81" t="s">
        <v>518</v>
      </c>
    </row>
    <row r="82" spans="1:39" x14ac:dyDescent="0.25">
      <c r="A82" t="s">
        <v>78</v>
      </c>
      <c r="B82" t="s">
        <v>636</v>
      </c>
      <c r="C82" t="s">
        <v>529</v>
      </c>
      <c r="D82" t="s">
        <v>1065</v>
      </c>
      <c r="E82" t="s">
        <v>571</v>
      </c>
      <c r="F82" t="s">
        <v>572</v>
      </c>
      <c r="G82" t="s">
        <v>566</v>
      </c>
      <c r="H82" t="s">
        <v>14</v>
      </c>
      <c r="I82" t="s">
        <v>918</v>
      </c>
      <c r="S82" t="s">
        <v>104</v>
      </c>
      <c r="T82" t="s">
        <v>656</v>
      </c>
      <c r="U82">
        <v>1</v>
      </c>
      <c r="V82" t="s">
        <v>996</v>
      </c>
      <c r="W82">
        <v>53</v>
      </c>
      <c r="X82" t="s">
        <v>513</v>
      </c>
      <c r="Y82">
        <v>1</v>
      </c>
      <c r="Z82" t="s">
        <v>514</v>
      </c>
      <c r="AA82" t="s">
        <v>1095</v>
      </c>
      <c r="AB82" t="s">
        <v>578</v>
      </c>
      <c r="AC82" t="s">
        <v>578</v>
      </c>
      <c r="AD82" t="s">
        <v>579</v>
      </c>
      <c r="AE82" t="s">
        <v>566</v>
      </c>
      <c r="AF82" t="s">
        <v>14</v>
      </c>
      <c r="AG82" t="s">
        <v>918</v>
      </c>
      <c r="AL82" t="s">
        <v>1161</v>
      </c>
      <c r="AM82" t="s">
        <v>513</v>
      </c>
    </row>
    <row r="83" spans="1:39" x14ac:dyDescent="0.25">
      <c r="A83" t="s">
        <v>79</v>
      </c>
      <c r="B83" t="s">
        <v>637</v>
      </c>
      <c r="C83" t="s">
        <v>518</v>
      </c>
      <c r="D83" t="s">
        <v>637</v>
      </c>
      <c r="E83" t="s">
        <v>603</v>
      </c>
      <c r="F83" t="s">
        <v>604</v>
      </c>
      <c r="G83" t="s">
        <v>566</v>
      </c>
      <c r="H83" t="s">
        <v>14</v>
      </c>
      <c r="I83" t="s">
        <v>918</v>
      </c>
      <c r="S83" t="s">
        <v>105</v>
      </c>
      <c r="T83" t="s">
        <v>573</v>
      </c>
      <c r="U83">
        <v>1</v>
      </c>
      <c r="V83" t="s">
        <v>996</v>
      </c>
      <c r="W83">
        <v>83</v>
      </c>
      <c r="X83" t="s">
        <v>518</v>
      </c>
      <c r="Y83">
        <v>45</v>
      </c>
      <c r="Z83" t="s">
        <v>1096</v>
      </c>
      <c r="AA83" t="s">
        <v>1097</v>
      </c>
      <c r="AB83" t="s">
        <v>603</v>
      </c>
      <c r="AC83" t="s">
        <v>603</v>
      </c>
      <c r="AD83" t="s">
        <v>604</v>
      </c>
      <c r="AE83" t="s">
        <v>566</v>
      </c>
      <c r="AF83" t="s">
        <v>14</v>
      </c>
      <c r="AG83" t="s">
        <v>918</v>
      </c>
      <c r="AL83" t="s">
        <v>1182</v>
      </c>
      <c r="AM83" t="s">
        <v>508</v>
      </c>
    </row>
    <row r="84" spans="1:39" x14ac:dyDescent="0.25">
      <c r="A84" t="s">
        <v>80</v>
      </c>
      <c r="B84" t="s">
        <v>638</v>
      </c>
      <c r="C84" t="s">
        <v>518</v>
      </c>
      <c r="D84" t="s">
        <v>1068</v>
      </c>
      <c r="E84" t="s">
        <v>619</v>
      </c>
      <c r="F84" t="s">
        <v>620</v>
      </c>
      <c r="G84" t="s">
        <v>566</v>
      </c>
      <c r="H84" t="s">
        <v>14</v>
      </c>
      <c r="I84" t="s">
        <v>918</v>
      </c>
      <c r="S84" t="s">
        <v>106</v>
      </c>
      <c r="T84" t="s">
        <v>785</v>
      </c>
      <c r="U84">
        <v>1</v>
      </c>
      <c r="V84" t="s">
        <v>996</v>
      </c>
      <c r="W84">
        <v>53</v>
      </c>
      <c r="X84" t="s">
        <v>513</v>
      </c>
      <c r="Y84">
        <v>1</v>
      </c>
      <c r="Z84" t="s">
        <v>514</v>
      </c>
      <c r="AA84" t="s">
        <v>1098</v>
      </c>
      <c r="AB84" t="s">
        <v>786</v>
      </c>
      <c r="AC84" t="s">
        <v>786</v>
      </c>
      <c r="AD84" t="s">
        <v>787</v>
      </c>
      <c r="AE84" t="s">
        <v>931</v>
      </c>
      <c r="AF84" t="s">
        <v>931</v>
      </c>
      <c r="AG84" t="s">
        <v>7</v>
      </c>
      <c r="AL84" t="s">
        <v>1052</v>
      </c>
      <c r="AM84" t="s">
        <v>513</v>
      </c>
    </row>
    <row r="85" spans="1:39" x14ac:dyDescent="0.25">
      <c r="A85" t="s">
        <v>81</v>
      </c>
      <c r="B85" t="s">
        <v>639</v>
      </c>
      <c r="C85" t="s">
        <v>518</v>
      </c>
      <c r="D85" t="s">
        <v>1069</v>
      </c>
      <c r="E85" t="s">
        <v>619</v>
      </c>
      <c r="F85" t="s">
        <v>620</v>
      </c>
      <c r="G85" t="s">
        <v>566</v>
      </c>
      <c r="H85" t="s">
        <v>14</v>
      </c>
      <c r="I85" t="s">
        <v>918</v>
      </c>
      <c r="S85" t="s">
        <v>107</v>
      </c>
      <c r="T85" t="s">
        <v>827</v>
      </c>
      <c r="U85">
        <v>1</v>
      </c>
      <c r="V85" t="s">
        <v>996</v>
      </c>
      <c r="W85">
        <v>53</v>
      </c>
      <c r="X85" t="s">
        <v>513</v>
      </c>
      <c r="Y85">
        <v>4</v>
      </c>
      <c r="Z85" t="s">
        <v>1099</v>
      </c>
      <c r="AA85" t="s">
        <v>1006</v>
      </c>
      <c r="AB85" t="s">
        <v>574</v>
      </c>
      <c r="AC85" t="s">
        <v>574</v>
      </c>
      <c r="AD85" t="s">
        <v>575</v>
      </c>
      <c r="AE85" t="s">
        <v>576</v>
      </c>
      <c r="AF85" t="s">
        <v>15</v>
      </c>
      <c r="AG85" t="s">
        <v>918</v>
      </c>
      <c r="AL85" t="s">
        <v>1088</v>
      </c>
      <c r="AM85" t="s">
        <v>513</v>
      </c>
    </row>
    <row r="86" spans="1:39" x14ac:dyDescent="0.25">
      <c r="A86" t="s">
        <v>82</v>
      </c>
      <c r="B86" t="s">
        <v>640</v>
      </c>
      <c r="C86" t="s">
        <v>529</v>
      </c>
      <c r="D86" t="s">
        <v>1071</v>
      </c>
      <c r="E86" t="s">
        <v>571</v>
      </c>
      <c r="F86" t="s">
        <v>572</v>
      </c>
      <c r="G86" t="s">
        <v>566</v>
      </c>
      <c r="H86" t="s">
        <v>14</v>
      </c>
      <c r="I86" t="s">
        <v>918</v>
      </c>
      <c r="S86" t="s">
        <v>108</v>
      </c>
      <c r="T86" t="s">
        <v>593</v>
      </c>
      <c r="U86">
        <v>1</v>
      </c>
      <c r="V86" t="s">
        <v>996</v>
      </c>
      <c r="W86">
        <v>53</v>
      </c>
      <c r="X86" t="s">
        <v>513</v>
      </c>
      <c r="Y86">
        <v>20</v>
      </c>
      <c r="Z86" t="s">
        <v>1100</v>
      </c>
      <c r="AA86" t="s">
        <v>1101</v>
      </c>
      <c r="AB86" t="s">
        <v>574</v>
      </c>
      <c r="AC86" t="s">
        <v>574</v>
      </c>
      <c r="AD86" t="s">
        <v>575</v>
      </c>
      <c r="AE86" t="s">
        <v>576</v>
      </c>
      <c r="AF86" t="s">
        <v>15</v>
      </c>
      <c r="AG86" t="s">
        <v>918</v>
      </c>
      <c r="AL86" t="s">
        <v>1100</v>
      </c>
      <c r="AM86" t="s">
        <v>513</v>
      </c>
    </row>
    <row r="87" spans="1:39" x14ac:dyDescent="0.25">
      <c r="A87" t="s">
        <v>83</v>
      </c>
      <c r="B87" t="s">
        <v>641</v>
      </c>
      <c r="C87" t="s">
        <v>518</v>
      </c>
      <c r="D87" t="s">
        <v>518</v>
      </c>
      <c r="E87" t="s">
        <v>603</v>
      </c>
      <c r="F87" t="s">
        <v>604</v>
      </c>
      <c r="G87" t="s">
        <v>566</v>
      </c>
      <c r="H87" t="s">
        <v>14</v>
      </c>
      <c r="I87" t="s">
        <v>918</v>
      </c>
      <c r="S87" t="s">
        <v>109</v>
      </c>
      <c r="T87" t="s">
        <v>613</v>
      </c>
      <c r="U87">
        <v>1</v>
      </c>
      <c r="V87" t="s">
        <v>996</v>
      </c>
      <c r="W87">
        <v>53</v>
      </c>
      <c r="X87" t="s">
        <v>513</v>
      </c>
      <c r="Y87">
        <v>55</v>
      </c>
      <c r="Z87" t="s">
        <v>1102</v>
      </c>
      <c r="AA87" t="s">
        <v>1103</v>
      </c>
      <c r="AB87" t="s">
        <v>574</v>
      </c>
      <c r="AC87" t="s">
        <v>574</v>
      </c>
      <c r="AD87" t="s">
        <v>575</v>
      </c>
      <c r="AE87" t="s">
        <v>576</v>
      </c>
      <c r="AF87" t="s">
        <v>15</v>
      </c>
      <c r="AG87" t="s">
        <v>918</v>
      </c>
      <c r="AL87" t="s">
        <v>616</v>
      </c>
      <c r="AM87" t="s">
        <v>513</v>
      </c>
    </row>
    <row r="88" spans="1:39" x14ac:dyDescent="0.25">
      <c r="A88" t="s">
        <v>84</v>
      </c>
      <c r="B88" t="s">
        <v>642</v>
      </c>
      <c r="C88" t="s">
        <v>508</v>
      </c>
      <c r="D88" t="s">
        <v>1073</v>
      </c>
      <c r="E88" t="s">
        <v>568</v>
      </c>
      <c r="F88" t="s">
        <v>569</v>
      </c>
      <c r="G88" t="s">
        <v>566</v>
      </c>
      <c r="H88" t="s">
        <v>14</v>
      </c>
      <c r="I88" t="s">
        <v>918</v>
      </c>
      <c r="S88" t="s">
        <v>110</v>
      </c>
      <c r="T88" t="s">
        <v>828</v>
      </c>
      <c r="U88">
        <v>1</v>
      </c>
      <c r="V88" t="s">
        <v>996</v>
      </c>
      <c r="W88">
        <v>53</v>
      </c>
      <c r="X88" t="s">
        <v>513</v>
      </c>
      <c r="Y88">
        <v>30</v>
      </c>
      <c r="Z88" t="s">
        <v>1104</v>
      </c>
      <c r="AA88" t="s">
        <v>1105</v>
      </c>
      <c r="AB88" t="s">
        <v>574</v>
      </c>
      <c r="AC88" t="s">
        <v>574</v>
      </c>
      <c r="AD88" t="s">
        <v>575</v>
      </c>
      <c r="AE88" t="s">
        <v>576</v>
      </c>
      <c r="AF88" t="s">
        <v>15</v>
      </c>
      <c r="AG88" t="s">
        <v>918</v>
      </c>
      <c r="AL88" t="s">
        <v>1271</v>
      </c>
      <c r="AM88" t="s">
        <v>508</v>
      </c>
    </row>
    <row r="89" spans="1:39" x14ac:dyDescent="0.25">
      <c r="A89" t="s">
        <v>85</v>
      </c>
      <c r="B89" t="s">
        <v>643</v>
      </c>
      <c r="C89" t="s">
        <v>508</v>
      </c>
      <c r="D89" t="s">
        <v>1074</v>
      </c>
      <c r="E89" t="s">
        <v>568</v>
      </c>
      <c r="F89" t="s">
        <v>569</v>
      </c>
      <c r="G89" t="s">
        <v>566</v>
      </c>
      <c r="H89" t="s">
        <v>14</v>
      </c>
      <c r="I89" t="s">
        <v>918</v>
      </c>
      <c r="S89" t="s">
        <v>111</v>
      </c>
      <c r="T89" t="s">
        <v>573</v>
      </c>
      <c r="U89">
        <v>1</v>
      </c>
      <c r="V89" t="s">
        <v>996</v>
      </c>
      <c r="W89">
        <v>53</v>
      </c>
      <c r="X89" t="s">
        <v>513</v>
      </c>
      <c r="Y89">
        <v>46</v>
      </c>
      <c r="Z89" t="s">
        <v>1106</v>
      </c>
      <c r="AA89" t="s">
        <v>1107</v>
      </c>
      <c r="AB89" t="s">
        <v>574</v>
      </c>
      <c r="AC89" t="s">
        <v>574</v>
      </c>
      <c r="AD89" t="s">
        <v>575</v>
      </c>
      <c r="AE89" t="s">
        <v>576</v>
      </c>
      <c r="AF89" t="s">
        <v>15</v>
      </c>
      <c r="AG89" t="s">
        <v>918</v>
      </c>
      <c r="AL89" t="s">
        <v>1355</v>
      </c>
      <c r="AM89" t="s">
        <v>508</v>
      </c>
    </row>
    <row r="90" spans="1:39" x14ac:dyDescent="0.25">
      <c r="A90" t="s">
        <v>86</v>
      </c>
      <c r="B90" t="s">
        <v>644</v>
      </c>
      <c r="C90" t="s">
        <v>513</v>
      </c>
      <c r="D90" t="s">
        <v>1075</v>
      </c>
      <c r="E90" t="s">
        <v>564</v>
      </c>
      <c r="F90" t="s">
        <v>565</v>
      </c>
      <c r="G90" t="s">
        <v>566</v>
      </c>
      <c r="H90" t="s">
        <v>14</v>
      </c>
      <c r="I90" t="s">
        <v>918</v>
      </c>
      <c r="S90" t="s">
        <v>112</v>
      </c>
      <c r="T90" t="s">
        <v>591</v>
      </c>
      <c r="U90">
        <v>1</v>
      </c>
      <c r="V90" t="s">
        <v>996</v>
      </c>
      <c r="W90">
        <v>53</v>
      </c>
      <c r="X90" t="s">
        <v>513</v>
      </c>
      <c r="Y90">
        <v>15</v>
      </c>
      <c r="Z90" t="s">
        <v>723</v>
      </c>
      <c r="AA90" t="s">
        <v>1041</v>
      </c>
      <c r="AB90" t="s">
        <v>574</v>
      </c>
      <c r="AC90" t="s">
        <v>574</v>
      </c>
      <c r="AD90" t="s">
        <v>575</v>
      </c>
      <c r="AE90" t="s">
        <v>576</v>
      </c>
      <c r="AF90" t="s">
        <v>15</v>
      </c>
      <c r="AG90" t="s">
        <v>918</v>
      </c>
      <c r="AL90" t="s">
        <v>1229</v>
      </c>
      <c r="AM90" t="s">
        <v>513</v>
      </c>
    </row>
    <row r="91" spans="1:39" x14ac:dyDescent="0.25">
      <c r="A91" t="s">
        <v>87</v>
      </c>
      <c r="B91" t="s">
        <v>645</v>
      </c>
      <c r="C91" t="s">
        <v>513</v>
      </c>
      <c r="D91" t="s">
        <v>1076</v>
      </c>
      <c r="E91" t="s">
        <v>564</v>
      </c>
      <c r="F91" t="s">
        <v>565</v>
      </c>
      <c r="G91" t="s">
        <v>566</v>
      </c>
      <c r="H91" t="s">
        <v>14</v>
      </c>
      <c r="I91" t="s">
        <v>918</v>
      </c>
      <c r="S91" t="s">
        <v>113</v>
      </c>
      <c r="T91" t="s">
        <v>829</v>
      </c>
      <c r="U91">
        <v>1</v>
      </c>
      <c r="V91" t="s">
        <v>996</v>
      </c>
      <c r="W91">
        <v>53</v>
      </c>
      <c r="X91" t="s">
        <v>513</v>
      </c>
      <c r="Y91">
        <v>110</v>
      </c>
      <c r="Z91" t="s">
        <v>1108</v>
      </c>
      <c r="AA91" t="s">
        <v>1006</v>
      </c>
      <c r="AB91" t="s">
        <v>574</v>
      </c>
      <c r="AC91" t="s">
        <v>574</v>
      </c>
      <c r="AD91" t="s">
        <v>575</v>
      </c>
      <c r="AE91" t="s">
        <v>576</v>
      </c>
      <c r="AF91" t="s">
        <v>15</v>
      </c>
      <c r="AG91" t="s">
        <v>918</v>
      </c>
      <c r="AL91" t="s">
        <v>1038</v>
      </c>
      <c r="AM91" t="s">
        <v>513</v>
      </c>
    </row>
    <row r="92" spans="1:39" x14ac:dyDescent="0.25">
      <c r="A92" t="s">
        <v>88</v>
      </c>
      <c r="B92" t="s">
        <v>646</v>
      </c>
      <c r="C92" t="s">
        <v>508</v>
      </c>
      <c r="D92" t="s">
        <v>1078</v>
      </c>
      <c r="E92" t="s">
        <v>568</v>
      </c>
      <c r="F92" t="s">
        <v>569</v>
      </c>
      <c r="G92" t="s">
        <v>566</v>
      </c>
      <c r="H92" t="s">
        <v>14</v>
      </c>
      <c r="I92" t="s">
        <v>918</v>
      </c>
      <c r="S92" t="s">
        <v>114</v>
      </c>
      <c r="T92" t="s">
        <v>584</v>
      </c>
      <c r="U92">
        <v>1</v>
      </c>
      <c r="V92" t="s">
        <v>996</v>
      </c>
      <c r="W92">
        <v>53</v>
      </c>
      <c r="X92" t="s">
        <v>513</v>
      </c>
      <c r="Y92">
        <v>5</v>
      </c>
      <c r="Z92" t="s">
        <v>1109</v>
      </c>
      <c r="AA92" t="s">
        <v>1006</v>
      </c>
      <c r="AB92" t="s">
        <v>574</v>
      </c>
      <c r="AC92" t="s">
        <v>574</v>
      </c>
      <c r="AD92" t="s">
        <v>575</v>
      </c>
      <c r="AE92" t="s">
        <v>576</v>
      </c>
      <c r="AF92" t="s">
        <v>15</v>
      </c>
      <c r="AG92" t="s">
        <v>918</v>
      </c>
      <c r="AL92" t="s">
        <v>1170</v>
      </c>
      <c r="AM92" t="s">
        <v>518</v>
      </c>
    </row>
    <row r="93" spans="1:39" x14ac:dyDescent="0.25">
      <c r="A93" t="s">
        <v>89</v>
      </c>
      <c r="B93" t="s">
        <v>647</v>
      </c>
      <c r="C93" t="s">
        <v>513</v>
      </c>
      <c r="D93" t="s">
        <v>1079</v>
      </c>
      <c r="E93" t="s">
        <v>564</v>
      </c>
      <c r="F93" t="s">
        <v>565</v>
      </c>
      <c r="G93" t="s">
        <v>566</v>
      </c>
      <c r="H93" t="s">
        <v>14</v>
      </c>
      <c r="I93" t="s">
        <v>918</v>
      </c>
      <c r="S93" t="s">
        <v>115</v>
      </c>
      <c r="T93" t="s">
        <v>749</v>
      </c>
      <c r="U93">
        <v>1</v>
      </c>
      <c r="V93" t="s">
        <v>996</v>
      </c>
      <c r="W93">
        <v>53</v>
      </c>
      <c r="X93" t="s">
        <v>513</v>
      </c>
      <c r="Y93">
        <v>17</v>
      </c>
      <c r="Z93" t="s">
        <v>1020</v>
      </c>
      <c r="AA93" t="s">
        <v>1006</v>
      </c>
      <c r="AB93" t="s">
        <v>574</v>
      </c>
      <c r="AC93" t="s">
        <v>574</v>
      </c>
      <c r="AD93" t="s">
        <v>575</v>
      </c>
      <c r="AE93" t="s">
        <v>576</v>
      </c>
      <c r="AF93" t="s">
        <v>15</v>
      </c>
      <c r="AG93" t="s">
        <v>918</v>
      </c>
      <c r="AL93" t="s">
        <v>1026</v>
      </c>
      <c r="AM93" t="s">
        <v>513</v>
      </c>
    </row>
    <row r="94" spans="1:39" x14ac:dyDescent="0.25">
      <c r="A94" t="s">
        <v>90</v>
      </c>
      <c r="B94" t="s">
        <v>648</v>
      </c>
      <c r="C94" t="s">
        <v>513</v>
      </c>
      <c r="D94" t="s">
        <v>1080</v>
      </c>
      <c r="E94" t="s">
        <v>578</v>
      </c>
      <c r="F94" t="s">
        <v>579</v>
      </c>
      <c r="G94" t="s">
        <v>566</v>
      </c>
      <c r="H94" t="s">
        <v>14</v>
      </c>
      <c r="I94" t="s">
        <v>918</v>
      </c>
      <c r="S94" t="s">
        <v>116</v>
      </c>
      <c r="T94" t="s">
        <v>830</v>
      </c>
      <c r="U94">
        <v>1</v>
      </c>
      <c r="V94" t="s">
        <v>996</v>
      </c>
      <c r="W94">
        <v>39</v>
      </c>
      <c r="X94" t="s">
        <v>529</v>
      </c>
      <c r="Y94">
        <v>13</v>
      </c>
      <c r="Z94" t="s">
        <v>1110</v>
      </c>
      <c r="AA94" t="s">
        <v>1006</v>
      </c>
      <c r="AB94" t="s">
        <v>574</v>
      </c>
      <c r="AC94" t="s">
        <v>574</v>
      </c>
      <c r="AD94" t="s">
        <v>575</v>
      </c>
      <c r="AE94" t="s">
        <v>576</v>
      </c>
      <c r="AF94" t="s">
        <v>15</v>
      </c>
      <c r="AG94" t="s">
        <v>918</v>
      </c>
      <c r="AL94" t="s">
        <v>1260</v>
      </c>
      <c r="AM94" t="s">
        <v>518</v>
      </c>
    </row>
    <row r="95" spans="1:39" x14ac:dyDescent="0.25">
      <c r="A95" t="s">
        <v>91</v>
      </c>
      <c r="B95" t="s">
        <v>547</v>
      </c>
      <c r="C95" t="s">
        <v>581</v>
      </c>
      <c r="D95" t="s">
        <v>1043</v>
      </c>
      <c r="E95" t="s">
        <v>582</v>
      </c>
      <c r="F95" t="s">
        <v>583</v>
      </c>
      <c r="G95" t="s">
        <v>566</v>
      </c>
      <c r="H95" t="s">
        <v>14</v>
      </c>
      <c r="I95" t="s">
        <v>918</v>
      </c>
      <c r="S95" t="s">
        <v>117</v>
      </c>
      <c r="T95" t="s">
        <v>1111</v>
      </c>
      <c r="U95">
        <v>1</v>
      </c>
      <c r="V95" t="s">
        <v>996</v>
      </c>
      <c r="W95">
        <v>172</v>
      </c>
      <c r="X95" t="s">
        <v>508</v>
      </c>
      <c r="Y95">
        <v>59</v>
      </c>
      <c r="Z95" t="s">
        <v>1112</v>
      </c>
      <c r="AA95" t="s">
        <v>1113</v>
      </c>
      <c r="AB95" t="s">
        <v>786</v>
      </c>
      <c r="AC95" t="s">
        <v>786</v>
      </c>
      <c r="AD95" t="s">
        <v>787</v>
      </c>
      <c r="AE95" t="s">
        <v>931</v>
      </c>
      <c r="AF95" t="s">
        <v>931</v>
      </c>
      <c r="AG95" t="s">
        <v>918</v>
      </c>
      <c r="AL95" t="s">
        <v>1304</v>
      </c>
      <c r="AM95" t="s">
        <v>518</v>
      </c>
    </row>
    <row r="96" spans="1:39" x14ac:dyDescent="0.25">
      <c r="A96" t="s">
        <v>92</v>
      </c>
      <c r="B96" t="s">
        <v>536</v>
      </c>
      <c r="C96" t="s">
        <v>581</v>
      </c>
      <c r="D96" t="s">
        <v>1081</v>
      </c>
      <c r="E96" t="s">
        <v>582</v>
      </c>
      <c r="F96" t="s">
        <v>583</v>
      </c>
      <c r="G96" t="s">
        <v>566</v>
      </c>
      <c r="H96" t="s">
        <v>14</v>
      </c>
      <c r="I96" t="s">
        <v>918</v>
      </c>
      <c r="S96" t="s">
        <v>118</v>
      </c>
      <c r="T96" t="s">
        <v>831</v>
      </c>
      <c r="U96">
        <v>1</v>
      </c>
      <c r="V96" t="s">
        <v>996</v>
      </c>
      <c r="W96">
        <v>53</v>
      </c>
      <c r="X96" t="s">
        <v>513</v>
      </c>
      <c r="Y96">
        <v>1</v>
      </c>
      <c r="Z96" t="s">
        <v>514</v>
      </c>
      <c r="AA96" t="s">
        <v>1114</v>
      </c>
      <c r="AB96" t="s">
        <v>574</v>
      </c>
      <c r="AC96" t="s">
        <v>574</v>
      </c>
      <c r="AD96" t="s">
        <v>575</v>
      </c>
      <c r="AE96" t="s">
        <v>576</v>
      </c>
      <c r="AF96" t="s">
        <v>15</v>
      </c>
      <c r="AG96" t="s">
        <v>918</v>
      </c>
      <c r="AL96" t="s">
        <v>1171</v>
      </c>
      <c r="AM96" t="s">
        <v>508</v>
      </c>
    </row>
    <row r="97" spans="1:39" x14ac:dyDescent="0.25">
      <c r="A97" t="s">
        <v>93</v>
      </c>
      <c r="B97" t="s">
        <v>545</v>
      </c>
      <c r="C97" t="s">
        <v>518</v>
      </c>
      <c r="D97" t="s">
        <v>1082</v>
      </c>
      <c r="E97" t="s">
        <v>619</v>
      </c>
      <c r="F97" t="s">
        <v>620</v>
      </c>
      <c r="G97" t="s">
        <v>566</v>
      </c>
      <c r="H97" t="s">
        <v>14</v>
      </c>
      <c r="I97" t="s">
        <v>918</v>
      </c>
      <c r="S97" t="s">
        <v>119</v>
      </c>
      <c r="T97" t="s">
        <v>732</v>
      </c>
      <c r="U97">
        <v>1</v>
      </c>
      <c r="V97" t="s">
        <v>996</v>
      </c>
      <c r="W97">
        <v>53</v>
      </c>
      <c r="X97" t="s">
        <v>513</v>
      </c>
      <c r="Y97">
        <v>192</v>
      </c>
      <c r="Z97" t="s">
        <v>1115</v>
      </c>
      <c r="AA97" t="s">
        <v>1116</v>
      </c>
      <c r="AB97" t="s">
        <v>574</v>
      </c>
      <c r="AC97" t="s">
        <v>574</v>
      </c>
      <c r="AD97" t="s">
        <v>575</v>
      </c>
      <c r="AE97" t="s">
        <v>576</v>
      </c>
      <c r="AF97" t="s">
        <v>15</v>
      </c>
      <c r="AG97" t="s">
        <v>918</v>
      </c>
      <c r="AL97" t="s">
        <v>1167</v>
      </c>
      <c r="AM97" t="s">
        <v>513</v>
      </c>
    </row>
    <row r="98" spans="1:39" x14ac:dyDescent="0.25">
      <c r="A98" t="s">
        <v>94</v>
      </c>
      <c r="B98" t="s">
        <v>649</v>
      </c>
      <c r="C98" t="s">
        <v>518</v>
      </c>
      <c r="D98" t="s">
        <v>1083</v>
      </c>
      <c r="E98" t="s">
        <v>603</v>
      </c>
      <c r="F98" t="s">
        <v>604</v>
      </c>
      <c r="G98" t="s">
        <v>566</v>
      </c>
      <c r="H98" t="s">
        <v>14</v>
      </c>
      <c r="I98" t="s">
        <v>918</v>
      </c>
      <c r="S98" t="s">
        <v>120</v>
      </c>
      <c r="T98" t="s">
        <v>785</v>
      </c>
      <c r="U98">
        <v>2</v>
      </c>
      <c r="V98" t="s">
        <v>1117</v>
      </c>
      <c r="W98">
        <v>53</v>
      </c>
      <c r="X98" t="s">
        <v>513</v>
      </c>
      <c r="Y98">
        <v>75</v>
      </c>
      <c r="Z98" t="s">
        <v>804</v>
      </c>
      <c r="AA98" t="s">
        <v>1098</v>
      </c>
      <c r="AB98" t="s">
        <v>786</v>
      </c>
      <c r="AC98" t="s">
        <v>786</v>
      </c>
      <c r="AD98" t="s">
        <v>787</v>
      </c>
      <c r="AE98" t="s">
        <v>931</v>
      </c>
      <c r="AF98" t="s">
        <v>931</v>
      </c>
      <c r="AG98" t="s">
        <v>918</v>
      </c>
      <c r="AL98" t="s">
        <v>1280</v>
      </c>
      <c r="AM98" t="s">
        <v>508</v>
      </c>
    </row>
    <row r="99" spans="1:39" x14ac:dyDescent="0.25">
      <c r="A99" t="s">
        <v>95</v>
      </c>
      <c r="B99" t="s">
        <v>650</v>
      </c>
      <c r="C99" t="s">
        <v>513</v>
      </c>
      <c r="D99" t="s">
        <v>1038</v>
      </c>
      <c r="E99" t="s">
        <v>578</v>
      </c>
      <c r="F99" t="s">
        <v>579</v>
      </c>
      <c r="G99" t="s">
        <v>566</v>
      </c>
      <c r="H99" t="s">
        <v>14</v>
      </c>
      <c r="I99" t="s">
        <v>918</v>
      </c>
      <c r="S99" t="s">
        <v>121</v>
      </c>
      <c r="T99" t="s">
        <v>899</v>
      </c>
      <c r="U99">
        <v>1</v>
      </c>
      <c r="V99" t="s">
        <v>996</v>
      </c>
      <c r="W99">
        <v>53</v>
      </c>
      <c r="X99" t="s">
        <v>513</v>
      </c>
      <c r="Y99">
        <v>1</v>
      </c>
      <c r="Z99" t="s">
        <v>514</v>
      </c>
      <c r="AA99" t="s">
        <v>1118</v>
      </c>
      <c r="AB99" t="s">
        <v>574</v>
      </c>
      <c r="AC99" t="s">
        <v>574</v>
      </c>
      <c r="AD99" t="s">
        <v>575</v>
      </c>
      <c r="AE99" t="s">
        <v>576</v>
      </c>
      <c r="AF99" t="s">
        <v>15</v>
      </c>
      <c r="AG99" t="s">
        <v>918</v>
      </c>
      <c r="AL99" t="s">
        <v>1213</v>
      </c>
      <c r="AM99" t="s">
        <v>513</v>
      </c>
    </row>
    <row r="100" spans="1:39" x14ac:dyDescent="0.25">
      <c r="A100" t="s">
        <v>96</v>
      </c>
      <c r="B100" t="s">
        <v>651</v>
      </c>
      <c r="C100" t="s">
        <v>513</v>
      </c>
      <c r="D100" t="s">
        <v>1085</v>
      </c>
      <c r="E100" t="s">
        <v>578</v>
      </c>
      <c r="F100" t="s">
        <v>579</v>
      </c>
      <c r="G100" t="s">
        <v>566</v>
      </c>
      <c r="H100" t="s">
        <v>14</v>
      </c>
      <c r="I100" t="s">
        <v>918</v>
      </c>
      <c r="S100" t="s">
        <v>122</v>
      </c>
      <c r="T100" t="s">
        <v>898</v>
      </c>
      <c r="U100">
        <v>1</v>
      </c>
      <c r="V100" t="s">
        <v>996</v>
      </c>
      <c r="W100">
        <v>53</v>
      </c>
      <c r="X100" t="s">
        <v>513</v>
      </c>
      <c r="Y100">
        <v>1</v>
      </c>
      <c r="Z100" t="s">
        <v>514</v>
      </c>
      <c r="AA100" t="s">
        <v>1119</v>
      </c>
      <c r="AB100" t="s">
        <v>574</v>
      </c>
      <c r="AC100" t="s">
        <v>574</v>
      </c>
      <c r="AD100" t="s">
        <v>575</v>
      </c>
      <c r="AE100" t="s">
        <v>576</v>
      </c>
      <c r="AF100" t="s">
        <v>15</v>
      </c>
      <c r="AG100" t="s">
        <v>918</v>
      </c>
      <c r="AL100" t="s">
        <v>1090</v>
      </c>
      <c r="AM100" t="s">
        <v>513</v>
      </c>
    </row>
    <row r="101" spans="1:39" x14ac:dyDescent="0.25">
      <c r="A101" t="s">
        <v>97</v>
      </c>
      <c r="B101" t="s">
        <v>652</v>
      </c>
      <c r="C101" t="s">
        <v>513</v>
      </c>
      <c r="D101" t="s">
        <v>514</v>
      </c>
      <c r="E101" t="s">
        <v>564</v>
      </c>
      <c r="F101" t="s">
        <v>565</v>
      </c>
      <c r="G101" t="s">
        <v>566</v>
      </c>
      <c r="H101" t="s">
        <v>14</v>
      </c>
      <c r="I101" t="s">
        <v>918</v>
      </c>
      <c r="S101" t="s">
        <v>123</v>
      </c>
      <c r="T101" t="s">
        <v>900</v>
      </c>
      <c r="U101">
        <v>1</v>
      </c>
      <c r="V101" t="s">
        <v>996</v>
      </c>
      <c r="W101">
        <v>53</v>
      </c>
      <c r="X101" t="s">
        <v>513</v>
      </c>
      <c r="Y101">
        <v>1</v>
      </c>
      <c r="Z101" t="s">
        <v>514</v>
      </c>
      <c r="AA101" t="s">
        <v>1120</v>
      </c>
      <c r="AB101" t="s">
        <v>574</v>
      </c>
      <c r="AC101" t="s">
        <v>574</v>
      </c>
      <c r="AD101" t="s">
        <v>575</v>
      </c>
      <c r="AE101" t="s">
        <v>576</v>
      </c>
      <c r="AF101" t="s">
        <v>15</v>
      </c>
      <c r="AG101" t="s">
        <v>918</v>
      </c>
      <c r="AL101" t="s">
        <v>1258</v>
      </c>
      <c r="AM101" t="s">
        <v>518</v>
      </c>
    </row>
    <row r="102" spans="1:39" x14ac:dyDescent="0.25">
      <c r="A102" t="s">
        <v>98</v>
      </c>
      <c r="B102" t="s">
        <v>653</v>
      </c>
      <c r="C102" t="s">
        <v>508</v>
      </c>
      <c r="D102" t="s">
        <v>1087</v>
      </c>
      <c r="E102" t="s">
        <v>568</v>
      </c>
      <c r="F102" t="s">
        <v>569</v>
      </c>
      <c r="G102" t="s">
        <v>566</v>
      </c>
      <c r="H102" t="s">
        <v>14</v>
      </c>
      <c r="I102" t="s">
        <v>918</v>
      </c>
      <c r="S102" t="s">
        <v>124</v>
      </c>
      <c r="T102" t="s">
        <v>536</v>
      </c>
      <c r="U102">
        <v>1</v>
      </c>
      <c r="V102" t="s">
        <v>996</v>
      </c>
      <c r="W102">
        <v>39</v>
      </c>
      <c r="X102" t="s">
        <v>529</v>
      </c>
      <c r="Y102">
        <v>4</v>
      </c>
      <c r="Z102" t="s">
        <v>1121</v>
      </c>
      <c r="AA102" t="s">
        <v>1122</v>
      </c>
      <c r="AB102" t="s">
        <v>530</v>
      </c>
      <c r="AC102" t="s">
        <v>530</v>
      </c>
      <c r="AD102" t="s">
        <v>531</v>
      </c>
      <c r="AE102" t="s">
        <v>527</v>
      </c>
      <c r="AF102" t="s">
        <v>12</v>
      </c>
      <c r="AG102" t="s">
        <v>9</v>
      </c>
      <c r="AL102" t="s">
        <v>1164</v>
      </c>
      <c r="AM102" t="s">
        <v>508</v>
      </c>
    </row>
    <row r="103" spans="1:39" x14ac:dyDescent="0.25">
      <c r="A103" t="s">
        <v>99</v>
      </c>
      <c r="B103" t="s">
        <v>593</v>
      </c>
      <c r="C103" t="s">
        <v>513</v>
      </c>
      <c r="D103" t="s">
        <v>1088</v>
      </c>
      <c r="E103" t="s">
        <v>578</v>
      </c>
      <c r="F103" t="s">
        <v>579</v>
      </c>
      <c r="G103" t="s">
        <v>566</v>
      </c>
      <c r="H103" t="s">
        <v>14</v>
      </c>
      <c r="I103" t="s">
        <v>918</v>
      </c>
      <c r="S103" t="s">
        <v>125</v>
      </c>
      <c r="T103" t="s">
        <v>537</v>
      </c>
      <c r="U103">
        <v>1</v>
      </c>
      <c r="V103" t="s">
        <v>996</v>
      </c>
      <c r="W103">
        <v>39</v>
      </c>
      <c r="X103" t="s">
        <v>529</v>
      </c>
      <c r="Y103">
        <v>1</v>
      </c>
      <c r="Z103" t="s">
        <v>532</v>
      </c>
      <c r="AA103" t="s">
        <v>1123</v>
      </c>
      <c r="AB103" t="s">
        <v>530</v>
      </c>
      <c r="AC103" t="s">
        <v>530</v>
      </c>
      <c r="AD103" t="s">
        <v>531</v>
      </c>
      <c r="AE103" t="s">
        <v>527</v>
      </c>
      <c r="AF103" t="s">
        <v>12</v>
      </c>
      <c r="AG103" t="s">
        <v>9</v>
      </c>
      <c r="AL103" t="s">
        <v>1126</v>
      </c>
      <c r="AM103" t="s">
        <v>508</v>
      </c>
    </row>
    <row r="104" spans="1:39" x14ac:dyDescent="0.25">
      <c r="A104" t="s">
        <v>100</v>
      </c>
      <c r="B104" t="s">
        <v>654</v>
      </c>
      <c r="C104" t="s">
        <v>508</v>
      </c>
      <c r="D104" t="s">
        <v>526</v>
      </c>
      <c r="E104" t="s">
        <v>571</v>
      </c>
      <c r="F104" t="s">
        <v>572</v>
      </c>
      <c r="G104" t="s">
        <v>566</v>
      </c>
      <c r="H104" t="s">
        <v>14</v>
      </c>
      <c r="I104" t="s">
        <v>918</v>
      </c>
      <c r="S104" t="s">
        <v>126</v>
      </c>
      <c r="T104" t="s">
        <v>538</v>
      </c>
      <c r="U104">
        <v>1</v>
      </c>
      <c r="V104" t="s">
        <v>996</v>
      </c>
      <c r="W104">
        <v>172</v>
      </c>
      <c r="X104" t="s">
        <v>508</v>
      </c>
      <c r="Y104">
        <v>28</v>
      </c>
      <c r="Z104" t="s">
        <v>1124</v>
      </c>
      <c r="AA104" t="s">
        <v>1125</v>
      </c>
      <c r="AB104" t="s">
        <v>530</v>
      </c>
      <c r="AC104" t="s">
        <v>530</v>
      </c>
      <c r="AD104" t="s">
        <v>531</v>
      </c>
      <c r="AE104" t="s">
        <v>527</v>
      </c>
      <c r="AF104" t="s">
        <v>12</v>
      </c>
      <c r="AG104" t="s">
        <v>9</v>
      </c>
      <c r="AL104" t="s">
        <v>1244</v>
      </c>
      <c r="AM104" t="s">
        <v>508</v>
      </c>
    </row>
    <row r="105" spans="1:39" x14ac:dyDescent="0.25">
      <c r="A105" t="s">
        <v>101</v>
      </c>
      <c r="B105" t="s">
        <v>655</v>
      </c>
      <c r="C105" t="s">
        <v>513</v>
      </c>
      <c r="D105" t="s">
        <v>1090</v>
      </c>
      <c r="E105" t="s">
        <v>564</v>
      </c>
      <c r="F105" t="s">
        <v>565</v>
      </c>
      <c r="G105" t="s">
        <v>566</v>
      </c>
      <c r="H105" t="s">
        <v>14</v>
      </c>
      <c r="I105" t="s">
        <v>918</v>
      </c>
      <c r="S105" t="s">
        <v>127</v>
      </c>
      <c r="T105" t="s">
        <v>540</v>
      </c>
      <c r="U105">
        <v>1</v>
      </c>
      <c r="V105" t="s">
        <v>996</v>
      </c>
      <c r="W105">
        <v>172</v>
      </c>
      <c r="X105" t="s">
        <v>508</v>
      </c>
      <c r="Y105">
        <v>11</v>
      </c>
      <c r="Z105" t="s">
        <v>1126</v>
      </c>
      <c r="AA105" t="s">
        <v>1127</v>
      </c>
      <c r="AB105" t="s">
        <v>524</v>
      </c>
      <c r="AC105" t="s">
        <v>524</v>
      </c>
      <c r="AD105" t="s">
        <v>525</v>
      </c>
      <c r="AE105" t="s">
        <v>527</v>
      </c>
      <c r="AF105" t="s">
        <v>12</v>
      </c>
      <c r="AG105" t="s">
        <v>9</v>
      </c>
      <c r="AL105" t="s">
        <v>1349</v>
      </c>
      <c r="AM105" t="s">
        <v>518</v>
      </c>
    </row>
    <row r="106" spans="1:39" x14ac:dyDescent="0.25">
      <c r="A106" t="s">
        <v>102</v>
      </c>
      <c r="B106" t="s">
        <v>573</v>
      </c>
      <c r="C106" t="s">
        <v>513</v>
      </c>
      <c r="D106" t="s">
        <v>1091</v>
      </c>
      <c r="E106" t="s">
        <v>564</v>
      </c>
      <c r="F106" t="s">
        <v>565</v>
      </c>
      <c r="G106" t="s">
        <v>566</v>
      </c>
      <c r="H106" t="s">
        <v>14</v>
      </c>
      <c r="I106" t="s">
        <v>918</v>
      </c>
      <c r="S106" t="s">
        <v>128</v>
      </c>
      <c r="T106" t="s">
        <v>541</v>
      </c>
      <c r="U106">
        <v>1</v>
      </c>
      <c r="V106" t="s">
        <v>996</v>
      </c>
      <c r="W106">
        <v>172</v>
      </c>
      <c r="X106" t="s">
        <v>508</v>
      </c>
      <c r="Y106">
        <v>25</v>
      </c>
      <c r="Z106" t="s">
        <v>1128</v>
      </c>
      <c r="AA106" t="s">
        <v>1129</v>
      </c>
      <c r="AB106" t="s">
        <v>524</v>
      </c>
      <c r="AC106" t="s">
        <v>524</v>
      </c>
      <c r="AD106" t="s">
        <v>525</v>
      </c>
      <c r="AE106" t="s">
        <v>527</v>
      </c>
      <c r="AF106" t="s">
        <v>12</v>
      </c>
      <c r="AG106" t="s">
        <v>9</v>
      </c>
      <c r="AL106" t="s">
        <v>1064</v>
      </c>
      <c r="AM106" t="s">
        <v>581</v>
      </c>
    </row>
    <row r="107" spans="1:39" x14ac:dyDescent="0.25">
      <c r="A107" t="s">
        <v>103</v>
      </c>
      <c r="B107" t="s">
        <v>1093</v>
      </c>
      <c r="C107" t="s">
        <v>581</v>
      </c>
      <c r="D107" t="s">
        <v>1094</v>
      </c>
      <c r="E107" t="s">
        <v>582</v>
      </c>
      <c r="F107" t="s">
        <v>583</v>
      </c>
      <c r="G107" t="s">
        <v>566</v>
      </c>
      <c r="H107" t="s">
        <v>14</v>
      </c>
      <c r="I107" t="s">
        <v>918</v>
      </c>
      <c r="S107" t="s">
        <v>129</v>
      </c>
      <c r="T107" t="s">
        <v>542</v>
      </c>
      <c r="U107">
        <v>1</v>
      </c>
      <c r="V107" t="s">
        <v>996</v>
      </c>
      <c r="W107">
        <v>39</v>
      </c>
      <c r="X107" t="s">
        <v>529</v>
      </c>
      <c r="Y107">
        <v>3</v>
      </c>
      <c r="Z107" t="s">
        <v>1065</v>
      </c>
      <c r="AA107" t="s">
        <v>1123</v>
      </c>
      <c r="AB107" t="s">
        <v>530</v>
      </c>
      <c r="AC107" t="s">
        <v>530</v>
      </c>
      <c r="AD107" t="s">
        <v>531</v>
      </c>
      <c r="AE107" t="s">
        <v>527</v>
      </c>
      <c r="AF107" t="s">
        <v>12</v>
      </c>
      <c r="AG107" t="s">
        <v>9</v>
      </c>
      <c r="AL107" t="s">
        <v>1344</v>
      </c>
      <c r="AM107" t="s">
        <v>529</v>
      </c>
    </row>
    <row r="108" spans="1:39" x14ac:dyDescent="0.25">
      <c r="A108" t="s">
        <v>104</v>
      </c>
      <c r="B108" t="s">
        <v>656</v>
      </c>
      <c r="C108" t="s">
        <v>513</v>
      </c>
      <c r="D108" t="s">
        <v>514</v>
      </c>
      <c r="E108" t="s">
        <v>578</v>
      </c>
      <c r="F108" t="s">
        <v>579</v>
      </c>
      <c r="G108" t="s">
        <v>566</v>
      </c>
      <c r="H108" t="s">
        <v>14</v>
      </c>
      <c r="I108" t="s">
        <v>918</v>
      </c>
      <c r="S108" t="s">
        <v>130</v>
      </c>
      <c r="T108" t="s">
        <v>543</v>
      </c>
      <c r="U108">
        <v>1</v>
      </c>
      <c r="V108" t="s">
        <v>996</v>
      </c>
      <c r="W108">
        <v>172</v>
      </c>
      <c r="X108" t="s">
        <v>508</v>
      </c>
      <c r="Y108">
        <v>31</v>
      </c>
      <c r="Z108" t="s">
        <v>1130</v>
      </c>
      <c r="AA108" t="s">
        <v>1131</v>
      </c>
      <c r="AB108" t="s">
        <v>524</v>
      </c>
      <c r="AC108" t="s">
        <v>524</v>
      </c>
      <c r="AD108" t="s">
        <v>525</v>
      </c>
      <c r="AE108" t="s">
        <v>527</v>
      </c>
      <c r="AF108" t="s">
        <v>12</v>
      </c>
      <c r="AG108" t="s">
        <v>9</v>
      </c>
      <c r="AL108" t="s">
        <v>1279</v>
      </c>
      <c r="AM108" t="s">
        <v>513</v>
      </c>
    </row>
    <row r="109" spans="1:39" x14ac:dyDescent="0.25">
      <c r="A109" t="s">
        <v>105</v>
      </c>
      <c r="B109" t="s">
        <v>573</v>
      </c>
      <c r="C109" t="s">
        <v>518</v>
      </c>
      <c r="D109" t="s">
        <v>1096</v>
      </c>
      <c r="E109" t="s">
        <v>603</v>
      </c>
      <c r="F109" t="s">
        <v>604</v>
      </c>
      <c r="G109" t="s">
        <v>566</v>
      </c>
      <c r="H109" t="s">
        <v>14</v>
      </c>
      <c r="I109" t="s">
        <v>918</v>
      </c>
      <c r="S109" t="s">
        <v>131</v>
      </c>
      <c r="T109" t="s">
        <v>544</v>
      </c>
      <c r="U109">
        <v>1</v>
      </c>
      <c r="V109" t="s">
        <v>996</v>
      </c>
      <c r="W109">
        <v>172</v>
      </c>
      <c r="X109" t="s">
        <v>508</v>
      </c>
      <c r="Y109">
        <v>46</v>
      </c>
      <c r="Z109" t="s">
        <v>1132</v>
      </c>
      <c r="AA109" t="s">
        <v>1133</v>
      </c>
      <c r="AB109" t="s">
        <v>524</v>
      </c>
      <c r="AC109" t="s">
        <v>524</v>
      </c>
      <c r="AD109" t="s">
        <v>525</v>
      </c>
      <c r="AE109" t="s">
        <v>527</v>
      </c>
      <c r="AF109" t="s">
        <v>12</v>
      </c>
      <c r="AG109" t="s">
        <v>9</v>
      </c>
      <c r="AL109" t="s">
        <v>1233</v>
      </c>
      <c r="AM109" t="s">
        <v>513</v>
      </c>
    </row>
    <row r="110" spans="1:39" x14ac:dyDescent="0.25">
      <c r="A110" t="s">
        <v>506</v>
      </c>
      <c r="B110" t="s">
        <v>1473</v>
      </c>
      <c r="C110" t="s">
        <v>508</v>
      </c>
      <c r="D110" t="s">
        <v>593</v>
      </c>
      <c r="E110" t="s">
        <v>510</v>
      </c>
      <c r="F110" t="s">
        <v>511</v>
      </c>
      <c r="G110" t="s">
        <v>931</v>
      </c>
      <c r="H110" t="s">
        <v>931</v>
      </c>
      <c r="I110" t="s">
        <v>10</v>
      </c>
      <c r="S110" t="s">
        <v>132</v>
      </c>
      <c r="T110" t="s">
        <v>545</v>
      </c>
      <c r="U110">
        <v>1</v>
      </c>
      <c r="V110" t="s">
        <v>996</v>
      </c>
      <c r="W110">
        <v>39</v>
      </c>
      <c r="X110" t="s">
        <v>529</v>
      </c>
      <c r="Y110">
        <v>14</v>
      </c>
      <c r="Z110" t="s">
        <v>1134</v>
      </c>
      <c r="AA110" t="s">
        <v>1135</v>
      </c>
      <c r="AB110" t="s">
        <v>530</v>
      </c>
      <c r="AC110" t="s">
        <v>530</v>
      </c>
      <c r="AD110" t="s">
        <v>531</v>
      </c>
      <c r="AE110" t="s">
        <v>527</v>
      </c>
      <c r="AF110" t="s">
        <v>12</v>
      </c>
      <c r="AG110" t="s">
        <v>9</v>
      </c>
      <c r="AL110" t="s">
        <v>1283</v>
      </c>
      <c r="AM110" t="s">
        <v>518</v>
      </c>
    </row>
    <row r="111" spans="1:39" x14ac:dyDescent="0.25">
      <c r="A111" t="s">
        <v>325</v>
      </c>
      <c r="B111" t="s">
        <v>657</v>
      </c>
      <c r="C111" t="s">
        <v>518</v>
      </c>
      <c r="D111" t="s">
        <v>1330</v>
      </c>
      <c r="E111" t="s">
        <v>534</v>
      </c>
      <c r="F111" t="s">
        <v>535</v>
      </c>
      <c r="G111" t="s">
        <v>522</v>
      </c>
      <c r="H111" t="s">
        <v>11</v>
      </c>
      <c r="I111" t="s">
        <v>9</v>
      </c>
      <c r="S111" t="s">
        <v>133</v>
      </c>
      <c r="T111" t="s">
        <v>546</v>
      </c>
      <c r="U111">
        <v>1</v>
      </c>
      <c r="V111" t="s">
        <v>996</v>
      </c>
      <c r="W111">
        <v>39</v>
      </c>
      <c r="X111" t="s">
        <v>529</v>
      </c>
      <c r="Y111">
        <v>1</v>
      </c>
      <c r="Z111" t="s">
        <v>532</v>
      </c>
      <c r="AA111" t="s">
        <v>1136</v>
      </c>
      <c r="AB111" t="s">
        <v>530</v>
      </c>
      <c r="AC111" t="s">
        <v>530</v>
      </c>
      <c r="AD111" t="s">
        <v>531</v>
      </c>
      <c r="AE111" t="s">
        <v>527</v>
      </c>
      <c r="AF111" t="s">
        <v>12</v>
      </c>
      <c r="AG111" t="s">
        <v>9</v>
      </c>
      <c r="AL111" t="s">
        <v>1150</v>
      </c>
      <c r="AM111" t="s">
        <v>513</v>
      </c>
    </row>
    <row r="112" spans="1:39" x14ac:dyDescent="0.25">
      <c r="A112" t="s">
        <v>326</v>
      </c>
      <c r="B112" t="s">
        <v>658</v>
      </c>
      <c r="C112" t="s">
        <v>518</v>
      </c>
      <c r="D112" t="s">
        <v>1332</v>
      </c>
      <c r="E112" t="s">
        <v>534</v>
      </c>
      <c r="F112" t="s">
        <v>535</v>
      </c>
      <c r="G112" t="s">
        <v>522</v>
      </c>
      <c r="H112" t="s">
        <v>11</v>
      </c>
      <c r="I112" t="s">
        <v>9</v>
      </c>
      <c r="S112" t="s">
        <v>134</v>
      </c>
      <c r="T112" t="s">
        <v>548</v>
      </c>
      <c r="U112">
        <v>1</v>
      </c>
      <c r="V112" t="s">
        <v>996</v>
      </c>
      <c r="W112">
        <v>39</v>
      </c>
      <c r="X112" t="s">
        <v>529</v>
      </c>
      <c r="Y112">
        <v>17</v>
      </c>
      <c r="Z112" t="s">
        <v>1137</v>
      </c>
      <c r="AA112" t="s">
        <v>1138</v>
      </c>
      <c r="AB112" t="s">
        <v>530</v>
      </c>
      <c r="AC112" t="s">
        <v>530</v>
      </c>
      <c r="AD112" t="s">
        <v>531</v>
      </c>
      <c r="AE112" t="s">
        <v>527</v>
      </c>
      <c r="AF112" t="s">
        <v>12</v>
      </c>
      <c r="AG112" t="s">
        <v>9</v>
      </c>
      <c r="AL112" t="s">
        <v>1104</v>
      </c>
      <c r="AM112" t="s">
        <v>513</v>
      </c>
    </row>
    <row r="113" spans="1:39" x14ac:dyDescent="0.25">
      <c r="A113" t="s">
        <v>327</v>
      </c>
      <c r="B113" t="s">
        <v>536</v>
      </c>
      <c r="C113" t="s">
        <v>529</v>
      </c>
      <c r="D113" t="s">
        <v>532</v>
      </c>
      <c r="E113" t="s">
        <v>530</v>
      </c>
      <c r="F113" t="s">
        <v>531</v>
      </c>
      <c r="G113" t="s">
        <v>527</v>
      </c>
      <c r="H113" t="s">
        <v>12</v>
      </c>
      <c r="I113" t="s">
        <v>9</v>
      </c>
      <c r="S113" t="s">
        <v>135</v>
      </c>
      <c r="T113" t="s">
        <v>549</v>
      </c>
      <c r="U113">
        <v>1</v>
      </c>
      <c r="V113" t="s">
        <v>996</v>
      </c>
      <c r="W113">
        <v>39</v>
      </c>
      <c r="X113" t="s">
        <v>529</v>
      </c>
      <c r="Y113">
        <v>6</v>
      </c>
      <c r="Z113" t="s">
        <v>1139</v>
      </c>
      <c r="AA113" t="s">
        <v>1140</v>
      </c>
      <c r="AB113" t="s">
        <v>530</v>
      </c>
      <c r="AC113" t="s">
        <v>530</v>
      </c>
      <c r="AD113" t="s">
        <v>531</v>
      </c>
      <c r="AE113" t="s">
        <v>527</v>
      </c>
      <c r="AF113" t="s">
        <v>12</v>
      </c>
      <c r="AG113" t="s">
        <v>9</v>
      </c>
      <c r="AL113" t="s">
        <v>1112</v>
      </c>
      <c r="AM113" t="s">
        <v>508</v>
      </c>
    </row>
    <row r="114" spans="1:39" x14ac:dyDescent="0.25">
      <c r="A114" t="s">
        <v>328</v>
      </c>
      <c r="B114" t="s">
        <v>659</v>
      </c>
      <c r="C114" t="s">
        <v>508</v>
      </c>
      <c r="D114" t="s">
        <v>509</v>
      </c>
      <c r="E114" t="s">
        <v>524</v>
      </c>
      <c r="F114" t="s">
        <v>525</v>
      </c>
      <c r="G114" t="s">
        <v>527</v>
      </c>
      <c r="H114" t="s">
        <v>12</v>
      </c>
      <c r="I114" t="s">
        <v>9</v>
      </c>
      <c r="S114" t="s">
        <v>136</v>
      </c>
      <c r="T114" t="s">
        <v>536</v>
      </c>
      <c r="U114">
        <v>1</v>
      </c>
      <c r="V114" t="s">
        <v>996</v>
      </c>
      <c r="W114">
        <v>172</v>
      </c>
      <c r="X114" t="s">
        <v>508</v>
      </c>
      <c r="Y114">
        <v>1</v>
      </c>
      <c r="Z114" t="s">
        <v>509</v>
      </c>
      <c r="AA114" t="s">
        <v>1003</v>
      </c>
      <c r="AB114" t="s">
        <v>530</v>
      </c>
      <c r="AC114" t="s">
        <v>530</v>
      </c>
      <c r="AD114" t="s">
        <v>531</v>
      </c>
      <c r="AE114" t="s">
        <v>527</v>
      </c>
      <c r="AF114" t="s">
        <v>12</v>
      </c>
      <c r="AG114" t="s">
        <v>9</v>
      </c>
      <c r="AL114" t="s">
        <v>1173</v>
      </c>
      <c r="AM114" t="s">
        <v>508</v>
      </c>
    </row>
    <row r="115" spans="1:39" x14ac:dyDescent="0.25">
      <c r="A115" t="s">
        <v>329</v>
      </c>
      <c r="B115" t="s">
        <v>660</v>
      </c>
      <c r="C115" t="s">
        <v>518</v>
      </c>
      <c r="D115" t="s">
        <v>518</v>
      </c>
      <c r="E115" t="s">
        <v>520</v>
      </c>
      <c r="F115" t="s">
        <v>521</v>
      </c>
      <c r="G115" t="s">
        <v>522</v>
      </c>
      <c r="H115" t="s">
        <v>11</v>
      </c>
      <c r="I115" t="s">
        <v>9</v>
      </c>
      <c r="S115" t="s">
        <v>137</v>
      </c>
      <c r="T115" t="s">
        <v>550</v>
      </c>
      <c r="U115">
        <v>1</v>
      </c>
      <c r="V115" t="s">
        <v>996</v>
      </c>
      <c r="W115">
        <v>172</v>
      </c>
      <c r="X115" t="s">
        <v>508</v>
      </c>
      <c r="Y115">
        <v>1</v>
      </c>
      <c r="Z115" t="s">
        <v>509</v>
      </c>
      <c r="AA115" t="s">
        <v>1003</v>
      </c>
      <c r="AB115" t="s">
        <v>530</v>
      </c>
      <c r="AC115" t="s">
        <v>530</v>
      </c>
      <c r="AD115" t="s">
        <v>531</v>
      </c>
      <c r="AE115" t="s">
        <v>527</v>
      </c>
      <c r="AF115" t="s">
        <v>12</v>
      </c>
      <c r="AG115" t="s">
        <v>9</v>
      </c>
      <c r="AL115" t="s">
        <v>1017</v>
      </c>
      <c r="AM115" t="s">
        <v>513</v>
      </c>
    </row>
    <row r="116" spans="1:39" x14ac:dyDescent="0.25">
      <c r="A116" t="s">
        <v>330</v>
      </c>
      <c r="B116" t="s">
        <v>661</v>
      </c>
      <c r="C116" t="s">
        <v>529</v>
      </c>
      <c r="D116" t="s">
        <v>532</v>
      </c>
      <c r="E116" t="s">
        <v>530</v>
      </c>
      <c r="F116" t="s">
        <v>531</v>
      </c>
      <c r="G116" t="s">
        <v>527</v>
      </c>
      <c r="H116" t="s">
        <v>12</v>
      </c>
      <c r="I116" t="s">
        <v>9</v>
      </c>
      <c r="S116" t="s">
        <v>138</v>
      </c>
      <c r="T116" t="s">
        <v>551</v>
      </c>
      <c r="U116">
        <v>1</v>
      </c>
      <c r="V116" t="s">
        <v>996</v>
      </c>
      <c r="W116">
        <v>172</v>
      </c>
      <c r="X116" t="s">
        <v>508</v>
      </c>
      <c r="Y116">
        <v>1</v>
      </c>
      <c r="Z116" t="s">
        <v>509</v>
      </c>
      <c r="AA116" t="s">
        <v>1141</v>
      </c>
      <c r="AB116" t="s">
        <v>552</v>
      </c>
      <c r="AC116" t="s">
        <v>552</v>
      </c>
      <c r="AD116" t="s">
        <v>553</v>
      </c>
      <c r="AE116" t="s">
        <v>527</v>
      </c>
      <c r="AF116" t="s">
        <v>12</v>
      </c>
      <c r="AG116" t="s">
        <v>9</v>
      </c>
      <c r="AL116" t="s">
        <v>1108</v>
      </c>
      <c r="AM116" t="s">
        <v>513</v>
      </c>
    </row>
    <row r="117" spans="1:39" x14ac:dyDescent="0.25">
      <c r="A117" t="s">
        <v>331</v>
      </c>
      <c r="B117" t="s">
        <v>662</v>
      </c>
      <c r="C117" t="s">
        <v>529</v>
      </c>
      <c r="D117" t="s">
        <v>532</v>
      </c>
      <c r="E117" t="s">
        <v>530</v>
      </c>
      <c r="F117" t="s">
        <v>531</v>
      </c>
      <c r="G117" t="s">
        <v>527</v>
      </c>
      <c r="H117" t="s">
        <v>12</v>
      </c>
      <c r="I117" t="s">
        <v>9</v>
      </c>
      <c r="S117" t="s">
        <v>139</v>
      </c>
      <c r="T117" t="s">
        <v>554</v>
      </c>
      <c r="U117">
        <v>1</v>
      </c>
      <c r="V117" t="s">
        <v>996</v>
      </c>
      <c r="W117">
        <v>172</v>
      </c>
      <c r="X117" t="s">
        <v>508</v>
      </c>
      <c r="Y117">
        <v>47</v>
      </c>
      <c r="Z117" t="s">
        <v>1142</v>
      </c>
      <c r="AA117" t="s">
        <v>1143</v>
      </c>
      <c r="AB117" t="s">
        <v>524</v>
      </c>
      <c r="AC117" t="s">
        <v>524</v>
      </c>
      <c r="AD117" t="s">
        <v>525</v>
      </c>
      <c r="AE117" t="s">
        <v>527</v>
      </c>
      <c r="AF117" t="s">
        <v>12</v>
      </c>
      <c r="AG117" t="s">
        <v>9</v>
      </c>
      <c r="AL117" t="s">
        <v>1245</v>
      </c>
      <c r="AM117" t="s">
        <v>513</v>
      </c>
    </row>
    <row r="118" spans="1:39" x14ac:dyDescent="0.25">
      <c r="A118" t="s">
        <v>332</v>
      </c>
      <c r="B118" t="s">
        <v>663</v>
      </c>
      <c r="C118" t="s">
        <v>508</v>
      </c>
      <c r="D118" t="s">
        <v>1128</v>
      </c>
      <c r="E118" t="s">
        <v>524</v>
      </c>
      <c r="F118" t="s">
        <v>525</v>
      </c>
      <c r="G118" t="s">
        <v>527</v>
      </c>
      <c r="H118" t="s">
        <v>12</v>
      </c>
      <c r="I118" t="s">
        <v>9</v>
      </c>
      <c r="S118" t="s">
        <v>140</v>
      </c>
      <c r="T118" t="s">
        <v>555</v>
      </c>
      <c r="U118">
        <v>1</v>
      </c>
      <c r="V118" t="s">
        <v>996</v>
      </c>
      <c r="W118">
        <v>172</v>
      </c>
      <c r="X118" t="s">
        <v>508</v>
      </c>
      <c r="Y118">
        <v>32</v>
      </c>
      <c r="Z118" t="s">
        <v>526</v>
      </c>
      <c r="AA118" t="s">
        <v>1006</v>
      </c>
      <c r="AB118" t="s">
        <v>552</v>
      </c>
      <c r="AC118" t="s">
        <v>552</v>
      </c>
      <c r="AD118" t="s">
        <v>553</v>
      </c>
      <c r="AE118" t="s">
        <v>527</v>
      </c>
      <c r="AF118" t="s">
        <v>12</v>
      </c>
      <c r="AG118" t="s">
        <v>9</v>
      </c>
      <c r="AL118" t="s">
        <v>1094</v>
      </c>
      <c r="AM118" t="s">
        <v>581</v>
      </c>
    </row>
    <row r="119" spans="1:39" x14ac:dyDescent="0.25">
      <c r="A119" t="s">
        <v>333</v>
      </c>
      <c r="B119" t="s">
        <v>664</v>
      </c>
      <c r="C119" t="s">
        <v>508</v>
      </c>
      <c r="D119" t="s">
        <v>1124</v>
      </c>
      <c r="E119" t="s">
        <v>530</v>
      </c>
      <c r="F119" t="s">
        <v>531</v>
      </c>
      <c r="G119" t="s">
        <v>527</v>
      </c>
      <c r="H119" t="s">
        <v>12</v>
      </c>
      <c r="I119" t="s">
        <v>9</v>
      </c>
      <c r="S119" t="s">
        <v>141</v>
      </c>
      <c r="T119" t="s">
        <v>556</v>
      </c>
      <c r="U119">
        <v>1</v>
      </c>
      <c r="V119" t="s">
        <v>996</v>
      </c>
      <c r="W119">
        <v>39</v>
      </c>
      <c r="X119" t="s">
        <v>529</v>
      </c>
      <c r="Y119">
        <v>5</v>
      </c>
      <c r="Z119" t="s">
        <v>1144</v>
      </c>
      <c r="AA119" t="s">
        <v>1145</v>
      </c>
      <c r="AB119" t="s">
        <v>530</v>
      </c>
      <c r="AC119" t="s">
        <v>530</v>
      </c>
      <c r="AD119" t="s">
        <v>531</v>
      </c>
      <c r="AE119" t="s">
        <v>527</v>
      </c>
      <c r="AF119" t="s">
        <v>12</v>
      </c>
      <c r="AG119" t="s">
        <v>9</v>
      </c>
      <c r="AL119" t="s">
        <v>1155</v>
      </c>
      <c r="AM119" t="s">
        <v>518</v>
      </c>
    </row>
    <row r="120" spans="1:39" x14ac:dyDescent="0.25">
      <c r="A120" t="s">
        <v>334</v>
      </c>
      <c r="B120" t="s">
        <v>665</v>
      </c>
      <c r="C120" t="s">
        <v>508</v>
      </c>
      <c r="D120" t="s">
        <v>1336</v>
      </c>
      <c r="E120" t="s">
        <v>530</v>
      </c>
      <c r="F120" t="s">
        <v>531</v>
      </c>
      <c r="G120" t="s">
        <v>527</v>
      </c>
      <c r="H120" t="s">
        <v>12</v>
      </c>
      <c r="I120" t="s">
        <v>9</v>
      </c>
      <c r="S120" t="s">
        <v>142</v>
      </c>
      <c r="T120" t="s">
        <v>557</v>
      </c>
      <c r="U120">
        <v>1</v>
      </c>
      <c r="V120" t="s">
        <v>996</v>
      </c>
      <c r="W120">
        <v>172</v>
      </c>
      <c r="X120" t="s">
        <v>508</v>
      </c>
      <c r="Y120">
        <v>38</v>
      </c>
      <c r="Z120" t="s">
        <v>1146</v>
      </c>
      <c r="AA120" t="s">
        <v>1147</v>
      </c>
      <c r="AB120" t="s">
        <v>524</v>
      </c>
      <c r="AC120" t="s">
        <v>524</v>
      </c>
      <c r="AD120" t="s">
        <v>525</v>
      </c>
      <c r="AE120" t="s">
        <v>527</v>
      </c>
      <c r="AF120" t="s">
        <v>12</v>
      </c>
      <c r="AG120" t="s">
        <v>9</v>
      </c>
      <c r="AL120" t="s">
        <v>599</v>
      </c>
      <c r="AM120" t="s">
        <v>513</v>
      </c>
    </row>
    <row r="121" spans="1:39" x14ac:dyDescent="0.25">
      <c r="A121" t="s">
        <v>335</v>
      </c>
      <c r="B121" t="s">
        <v>666</v>
      </c>
      <c r="C121" t="s">
        <v>529</v>
      </c>
      <c r="D121" t="s">
        <v>532</v>
      </c>
      <c r="E121" t="s">
        <v>530</v>
      </c>
      <c r="F121" t="s">
        <v>531</v>
      </c>
      <c r="G121" t="s">
        <v>527</v>
      </c>
      <c r="H121" t="s">
        <v>12</v>
      </c>
      <c r="I121" t="s">
        <v>9</v>
      </c>
      <c r="S121" t="s">
        <v>143</v>
      </c>
      <c r="T121" t="s">
        <v>533</v>
      </c>
      <c r="U121">
        <v>1</v>
      </c>
      <c r="V121" t="s">
        <v>996</v>
      </c>
      <c r="W121">
        <v>39</v>
      </c>
      <c r="X121" t="s">
        <v>529</v>
      </c>
      <c r="Y121">
        <v>1</v>
      </c>
      <c r="Z121" t="s">
        <v>532</v>
      </c>
      <c r="AA121" t="s">
        <v>1003</v>
      </c>
      <c r="AB121" t="s">
        <v>530</v>
      </c>
      <c r="AC121" t="s">
        <v>530</v>
      </c>
      <c r="AD121" t="s">
        <v>531</v>
      </c>
      <c r="AE121" t="s">
        <v>527</v>
      </c>
      <c r="AF121" t="s">
        <v>12</v>
      </c>
      <c r="AG121" t="s">
        <v>9</v>
      </c>
      <c r="AL121" t="s">
        <v>1115</v>
      </c>
      <c r="AM121" t="s">
        <v>513</v>
      </c>
    </row>
    <row r="122" spans="1:39" x14ac:dyDescent="0.25">
      <c r="A122" t="s">
        <v>336</v>
      </c>
      <c r="B122" t="s">
        <v>667</v>
      </c>
      <c r="C122" t="s">
        <v>518</v>
      </c>
      <c r="D122" t="s">
        <v>539</v>
      </c>
      <c r="E122" t="s">
        <v>520</v>
      </c>
      <c r="F122" t="s">
        <v>521</v>
      </c>
      <c r="G122" t="s">
        <v>522</v>
      </c>
      <c r="H122" t="s">
        <v>11</v>
      </c>
      <c r="I122" t="s">
        <v>9</v>
      </c>
      <c r="S122" t="s">
        <v>144</v>
      </c>
      <c r="T122" t="s">
        <v>676</v>
      </c>
      <c r="U122">
        <v>1</v>
      </c>
      <c r="V122" t="s">
        <v>996</v>
      </c>
      <c r="W122">
        <v>16</v>
      </c>
      <c r="X122" t="s">
        <v>581</v>
      </c>
      <c r="Y122">
        <v>1</v>
      </c>
      <c r="Z122" t="s">
        <v>581</v>
      </c>
      <c r="AA122" t="s">
        <v>1174</v>
      </c>
      <c r="AB122" t="s">
        <v>678</v>
      </c>
      <c r="AC122" t="s">
        <v>678</v>
      </c>
      <c r="AD122" t="s">
        <v>679</v>
      </c>
      <c r="AE122" t="s">
        <v>680</v>
      </c>
      <c r="AF122" t="s">
        <v>16</v>
      </c>
      <c r="AG122" t="s">
        <v>2</v>
      </c>
      <c r="AL122" t="s">
        <v>532</v>
      </c>
      <c r="AM122" t="s">
        <v>529</v>
      </c>
    </row>
    <row r="123" spans="1:39" x14ac:dyDescent="0.25">
      <c r="A123" t="s">
        <v>337</v>
      </c>
      <c r="B123" t="s">
        <v>668</v>
      </c>
      <c r="C123" t="s">
        <v>518</v>
      </c>
      <c r="D123" t="s">
        <v>518</v>
      </c>
      <c r="E123" t="s">
        <v>520</v>
      </c>
      <c r="F123" t="s">
        <v>521</v>
      </c>
      <c r="G123" t="s">
        <v>522</v>
      </c>
      <c r="H123" t="s">
        <v>11</v>
      </c>
      <c r="I123" t="s">
        <v>9</v>
      </c>
      <c r="S123" t="s">
        <v>145</v>
      </c>
      <c r="T123" t="s">
        <v>681</v>
      </c>
      <c r="U123">
        <v>1</v>
      </c>
      <c r="V123" t="s">
        <v>996</v>
      </c>
      <c r="W123">
        <v>83</v>
      </c>
      <c r="X123" t="s">
        <v>518</v>
      </c>
      <c r="Y123">
        <v>77</v>
      </c>
      <c r="Z123" t="s">
        <v>1175</v>
      </c>
      <c r="AA123" t="s">
        <v>1003</v>
      </c>
      <c r="AB123" t="s">
        <v>682</v>
      </c>
      <c r="AC123" t="s">
        <v>682</v>
      </c>
      <c r="AD123" t="s">
        <v>683</v>
      </c>
      <c r="AE123" t="s">
        <v>680</v>
      </c>
      <c r="AF123" t="s">
        <v>16</v>
      </c>
      <c r="AG123" t="s">
        <v>2</v>
      </c>
      <c r="AL123" t="s">
        <v>1076</v>
      </c>
      <c r="AM123" t="s">
        <v>513</v>
      </c>
    </row>
    <row r="124" spans="1:39" x14ac:dyDescent="0.25">
      <c r="A124" t="s">
        <v>338</v>
      </c>
      <c r="B124" t="s">
        <v>523</v>
      </c>
      <c r="C124" t="s">
        <v>508</v>
      </c>
      <c r="D124" t="s">
        <v>1130</v>
      </c>
      <c r="E124" t="s">
        <v>524</v>
      </c>
      <c r="F124" t="s">
        <v>525</v>
      </c>
      <c r="G124" t="s">
        <v>527</v>
      </c>
      <c r="H124" t="s">
        <v>12</v>
      </c>
      <c r="I124" t="s">
        <v>9</v>
      </c>
      <c r="S124" t="s">
        <v>146</v>
      </c>
      <c r="T124" t="s">
        <v>686</v>
      </c>
      <c r="U124">
        <v>1</v>
      </c>
      <c r="V124" t="s">
        <v>996</v>
      </c>
      <c r="W124">
        <v>83</v>
      </c>
      <c r="X124" t="s">
        <v>518</v>
      </c>
      <c r="Y124">
        <v>16</v>
      </c>
      <c r="Z124" t="s">
        <v>1176</v>
      </c>
      <c r="AA124" t="s">
        <v>1177</v>
      </c>
      <c r="AB124" t="s">
        <v>682</v>
      </c>
      <c r="AC124" t="s">
        <v>682</v>
      </c>
      <c r="AD124" t="s">
        <v>683</v>
      </c>
      <c r="AE124" t="s">
        <v>680</v>
      </c>
      <c r="AF124" t="s">
        <v>16</v>
      </c>
      <c r="AG124" t="s">
        <v>2</v>
      </c>
      <c r="AL124" t="s">
        <v>1184</v>
      </c>
      <c r="AM124" t="s">
        <v>513</v>
      </c>
    </row>
    <row r="125" spans="1:39" x14ac:dyDescent="0.25">
      <c r="A125" t="s">
        <v>339</v>
      </c>
      <c r="B125" t="s">
        <v>669</v>
      </c>
      <c r="C125" t="s">
        <v>508</v>
      </c>
      <c r="D125" t="s">
        <v>1340</v>
      </c>
      <c r="E125" t="s">
        <v>524</v>
      </c>
      <c r="F125" t="s">
        <v>525</v>
      </c>
      <c r="G125" t="s">
        <v>527</v>
      </c>
      <c r="H125" t="s">
        <v>12</v>
      </c>
      <c r="I125" t="s">
        <v>9</v>
      </c>
      <c r="S125" t="s">
        <v>147</v>
      </c>
      <c r="T125" t="s">
        <v>668</v>
      </c>
      <c r="U125">
        <v>1</v>
      </c>
      <c r="V125" t="s">
        <v>996</v>
      </c>
      <c r="W125">
        <v>53</v>
      </c>
      <c r="X125" t="s">
        <v>513</v>
      </c>
      <c r="Y125">
        <v>32</v>
      </c>
      <c r="Z125" t="s">
        <v>1150</v>
      </c>
      <c r="AA125" t="s">
        <v>1003</v>
      </c>
      <c r="AB125" t="s">
        <v>23</v>
      </c>
      <c r="AC125" t="s">
        <v>23</v>
      </c>
      <c r="AD125" t="s">
        <v>687</v>
      </c>
      <c r="AE125" t="s">
        <v>680</v>
      </c>
      <c r="AF125" t="s">
        <v>16</v>
      </c>
      <c r="AG125" t="s">
        <v>2</v>
      </c>
      <c r="AL125" t="s">
        <v>1013</v>
      </c>
      <c r="AM125" t="s">
        <v>508</v>
      </c>
    </row>
    <row r="126" spans="1:39" x14ac:dyDescent="0.25">
      <c r="A126" t="s">
        <v>340</v>
      </c>
      <c r="B126" t="s">
        <v>670</v>
      </c>
      <c r="C126" t="s">
        <v>508</v>
      </c>
      <c r="D126" t="s">
        <v>1132</v>
      </c>
      <c r="E126" t="s">
        <v>524</v>
      </c>
      <c r="F126" t="s">
        <v>525</v>
      </c>
      <c r="G126" t="s">
        <v>527</v>
      </c>
      <c r="H126" t="s">
        <v>12</v>
      </c>
      <c r="I126" t="s">
        <v>9</v>
      </c>
      <c r="S126" t="s">
        <v>148</v>
      </c>
      <c r="T126" t="s">
        <v>688</v>
      </c>
      <c r="U126">
        <v>1</v>
      </c>
      <c r="V126" t="s">
        <v>996</v>
      </c>
      <c r="W126">
        <v>16</v>
      </c>
      <c r="X126" t="s">
        <v>581</v>
      </c>
      <c r="Y126">
        <v>8</v>
      </c>
      <c r="Z126" t="s">
        <v>1178</v>
      </c>
      <c r="AA126" t="s">
        <v>1179</v>
      </c>
      <c r="AB126" t="s">
        <v>678</v>
      </c>
      <c r="AC126" t="s">
        <v>678</v>
      </c>
      <c r="AD126" t="s">
        <v>679</v>
      </c>
      <c r="AE126" t="s">
        <v>680</v>
      </c>
      <c r="AF126" t="s">
        <v>16</v>
      </c>
      <c r="AG126" t="s">
        <v>2</v>
      </c>
      <c r="AL126" t="s">
        <v>1102</v>
      </c>
      <c r="AM126" t="s">
        <v>513</v>
      </c>
    </row>
    <row r="127" spans="1:39" x14ac:dyDescent="0.25">
      <c r="A127" t="s">
        <v>341</v>
      </c>
      <c r="B127" t="s">
        <v>670</v>
      </c>
      <c r="C127" t="s">
        <v>508</v>
      </c>
      <c r="D127" t="s">
        <v>509</v>
      </c>
      <c r="E127" t="s">
        <v>530</v>
      </c>
      <c r="F127" t="s">
        <v>531</v>
      </c>
      <c r="G127" t="s">
        <v>527</v>
      </c>
      <c r="H127" t="s">
        <v>12</v>
      </c>
      <c r="I127" t="s">
        <v>9</v>
      </c>
      <c r="S127" t="s">
        <v>149</v>
      </c>
      <c r="T127" t="s">
        <v>689</v>
      </c>
      <c r="U127">
        <v>1</v>
      </c>
      <c r="V127" t="s">
        <v>996</v>
      </c>
      <c r="W127">
        <v>53</v>
      </c>
      <c r="X127" t="s">
        <v>513</v>
      </c>
      <c r="Y127">
        <v>77</v>
      </c>
      <c r="Z127" t="s">
        <v>1180</v>
      </c>
      <c r="AA127" t="s">
        <v>1181</v>
      </c>
      <c r="AB127" t="s">
        <v>690</v>
      </c>
      <c r="AC127" t="s">
        <v>690</v>
      </c>
      <c r="AD127" t="s">
        <v>691</v>
      </c>
      <c r="AE127" t="s">
        <v>680</v>
      </c>
      <c r="AF127" t="s">
        <v>16</v>
      </c>
      <c r="AG127" t="s">
        <v>2</v>
      </c>
      <c r="AL127" t="s">
        <v>1054</v>
      </c>
      <c r="AM127" t="s">
        <v>513</v>
      </c>
    </row>
    <row r="128" spans="1:39" x14ac:dyDescent="0.25">
      <c r="A128" t="s">
        <v>342</v>
      </c>
      <c r="B128" t="s">
        <v>593</v>
      </c>
      <c r="C128" t="s">
        <v>508</v>
      </c>
      <c r="D128" t="s">
        <v>1142</v>
      </c>
      <c r="E128" t="s">
        <v>524</v>
      </c>
      <c r="F128" t="s">
        <v>525</v>
      </c>
      <c r="G128" t="s">
        <v>527</v>
      </c>
      <c r="H128" t="s">
        <v>12</v>
      </c>
      <c r="I128" t="s">
        <v>9</v>
      </c>
      <c r="S128" t="s">
        <v>150</v>
      </c>
      <c r="T128" t="s">
        <v>668</v>
      </c>
      <c r="U128">
        <v>1</v>
      </c>
      <c r="V128" t="s">
        <v>996</v>
      </c>
      <c r="W128">
        <v>172</v>
      </c>
      <c r="X128" t="s">
        <v>508</v>
      </c>
      <c r="Y128">
        <v>40</v>
      </c>
      <c r="Z128" t="s">
        <v>1182</v>
      </c>
      <c r="AA128" t="s">
        <v>1183</v>
      </c>
      <c r="AB128" t="s">
        <v>692</v>
      </c>
      <c r="AC128" t="s">
        <v>692</v>
      </c>
      <c r="AD128" t="s">
        <v>693</v>
      </c>
      <c r="AE128" t="s">
        <v>680</v>
      </c>
      <c r="AF128" t="s">
        <v>16</v>
      </c>
      <c r="AG128" t="s">
        <v>2</v>
      </c>
      <c r="AL128" t="s">
        <v>1277</v>
      </c>
      <c r="AM128" t="s">
        <v>518</v>
      </c>
    </row>
    <row r="129" spans="1:39" x14ac:dyDescent="0.25">
      <c r="A129" t="s">
        <v>343</v>
      </c>
      <c r="B129" t="s">
        <v>671</v>
      </c>
      <c r="C129" t="s">
        <v>529</v>
      </c>
      <c r="D129" t="s">
        <v>532</v>
      </c>
      <c r="E129" t="s">
        <v>530</v>
      </c>
      <c r="F129" t="s">
        <v>531</v>
      </c>
      <c r="G129" t="s">
        <v>527</v>
      </c>
      <c r="H129" t="s">
        <v>12</v>
      </c>
      <c r="I129" t="s">
        <v>9</v>
      </c>
      <c r="S129" t="s">
        <v>151</v>
      </c>
      <c r="T129" t="s">
        <v>695</v>
      </c>
      <c r="U129">
        <v>1</v>
      </c>
      <c r="V129" t="s">
        <v>996</v>
      </c>
      <c r="W129">
        <v>172</v>
      </c>
      <c r="X129" t="s">
        <v>508</v>
      </c>
      <c r="Y129">
        <v>9</v>
      </c>
      <c r="Z129" t="s">
        <v>695</v>
      </c>
      <c r="AA129" t="s">
        <v>1006</v>
      </c>
      <c r="AB129" t="s">
        <v>696</v>
      </c>
      <c r="AC129" t="s">
        <v>696</v>
      </c>
      <c r="AD129" t="s">
        <v>697</v>
      </c>
      <c r="AE129" t="s">
        <v>680</v>
      </c>
      <c r="AF129" t="s">
        <v>16</v>
      </c>
      <c r="AG129" t="s">
        <v>2</v>
      </c>
      <c r="AL129" t="s">
        <v>1057</v>
      </c>
      <c r="AM129" t="s">
        <v>513</v>
      </c>
    </row>
    <row r="130" spans="1:39" x14ac:dyDescent="0.25">
      <c r="A130" t="s">
        <v>344</v>
      </c>
      <c r="B130" t="s">
        <v>672</v>
      </c>
      <c r="C130" t="s">
        <v>508</v>
      </c>
      <c r="D130" t="s">
        <v>1343</v>
      </c>
      <c r="E130" t="s">
        <v>552</v>
      </c>
      <c r="F130" t="s">
        <v>553</v>
      </c>
      <c r="G130" t="s">
        <v>527</v>
      </c>
      <c r="H130" t="s">
        <v>12</v>
      </c>
      <c r="I130" t="s">
        <v>9</v>
      </c>
      <c r="S130" t="s">
        <v>152</v>
      </c>
      <c r="T130" t="s">
        <v>698</v>
      </c>
      <c r="U130">
        <v>1</v>
      </c>
      <c r="V130" t="s">
        <v>996</v>
      </c>
      <c r="W130">
        <v>53</v>
      </c>
      <c r="X130" t="s">
        <v>513</v>
      </c>
      <c r="Y130">
        <v>39</v>
      </c>
      <c r="Z130" t="s">
        <v>1184</v>
      </c>
      <c r="AA130" t="s">
        <v>1003</v>
      </c>
      <c r="AB130" t="s">
        <v>690</v>
      </c>
      <c r="AC130" t="s">
        <v>690</v>
      </c>
      <c r="AD130" t="s">
        <v>691</v>
      </c>
      <c r="AE130" t="s">
        <v>680</v>
      </c>
      <c r="AF130" t="s">
        <v>16</v>
      </c>
      <c r="AG130" t="s">
        <v>2</v>
      </c>
      <c r="AL130" t="s">
        <v>1152</v>
      </c>
      <c r="AM130" t="s">
        <v>513</v>
      </c>
    </row>
    <row r="131" spans="1:39" x14ac:dyDescent="0.25">
      <c r="A131" t="s">
        <v>345</v>
      </c>
      <c r="B131" t="s">
        <v>673</v>
      </c>
      <c r="C131" t="s">
        <v>529</v>
      </c>
      <c r="D131" t="s">
        <v>1344</v>
      </c>
      <c r="E131" t="s">
        <v>530</v>
      </c>
      <c r="F131" t="s">
        <v>531</v>
      </c>
      <c r="G131" t="s">
        <v>527</v>
      </c>
      <c r="H131" t="s">
        <v>12</v>
      </c>
      <c r="I131" t="s">
        <v>9</v>
      </c>
      <c r="S131" t="s">
        <v>153</v>
      </c>
      <c r="T131" t="s">
        <v>699</v>
      </c>
      <c r="U131">
        <v>1</v>
      </c>
      <c r="V131" t="s">
        <v>996</v>
      </c>
      <c r="W131">
        <v>172</v>
      </c>
      <c r="X131" t="s">
        <v>508</v>
      </c>
      <c r="Y131">
        <v>1</v>
      </c>
      <c r="Z131" t="s">
        <v>509</v>
      </c>
      <c r="AA131" t="s">
        <v>1185</v>
      </c>
      <c r="AB131" t="s">
        <v>22</v>
      </c>
      <c r="AC131" t="s">
        <v>22</v>
      </c>
      <c r="AD131" t="s">
        <v>700</v>
      </c>
      <c r="AE131" t="s">
        <v>680</v>
      </c>
      <c r="AF131" t="s">
        <v>16</v>
      </c>
      <c r="AG131" t="s">
        <v>2</v>
      </c>
      <c r="AL131" t="s">
        <v>1162</v>
      </c>
      <c r="AM131" t="s">
        <v>513</v>
      </c>
    </row>
    <row r="132" spans="1:39" x14ac:dyDescent="0.25">
      <c r="A132" t="s">
        <v>346</v>
      </c>
      <c r="B132" t="s">
        <v>674</v>
      </c>
      <c r="C132" t="s">
        <v>508</v>
      </c>
      <c r="D132" t="s">
        <v>509</v>
      </c>
      <c r="E132" t="s">
        <v>530</v>
      </c>
      <c r="F132" t="s">
        <v>531</v>
      </c>
      <c r="G132" t="s">
        <v>527</v>
      </c>
      <c r="H132" t="s">
        <v>12</v>
      </c>
      <c r="I132" t="s">
        <v>9</v>
      </c>
      <c r="S132" t="s">
        <v>154</v>
      </c>
      <c r="T132" t="s">
        <v>676</v>
      </c>
      <c r="U132">
        <v>1</v>
      </c>
      <c r="V132" t="s">
        <v>996</v>
      </c>
      <c r="W132">
        <v>172</v>
      </c>
      <c r="X132" t="s">
        <v>508</v>
      </c>
      <c r="Y132">
        <v>3</v>
      </c>
      <c r="Z132" t="s">
        <v>593</v>
      </c>
      <c r="AA132" t="s">
        <v>1186</v>
      </c>
      <c r="AB132" t="s">
        <v>696</v>
      </c>
      <c r="AC132" t="s">
        <v>696</v>
      </c>
      <c r="AD132" t="s">
        <v>697</v>
      </c>
      <c r="AE132" t="s">
        <v>680</v>
      </c>
      <c r="AF132" t="s">
        <v>16</v>
      </c>
      <c r="AG132" t="s">
        <v>2</v>
      </c>
      <c r="AL132" t="s">
        <v>1034</v>
      </c>
      <c r="AM132" t="s">
        <v>508</v>
      </c>
    </row>
    <row r="133" spans="1:39" x14ac:dyDescent="0.25">
      <c r="A133" t="s">
        <v>347</v>
      </c>
      <c r="B133" t="s">
        <v>675</v>
      </c>
      <c r="C133" t="s">
        <v>518</v>
      </c>
      <c r="D133" t="s">
        <v>1345</v>
      </c>
      <c r="E133" t="s">
        <v>520</v>
      </c>
      <c r="F133" t="s">
        <v>521</v>
      </c>
      <c r="G133" t="s">
        <v>522</v>
      </c>
      <c r="H133" t="s">
        <v>11</v>
      </c>
      <c r="I133" t="s">
        <v>9</v>
      </c>
      <c r="S133" t="s">
        <v>155</v>
      </c>
      <c r="T133" t="s">
        <v>660</v>
      </c>
      <c r="U133">
        <v>1</v>
      </c>
      <c r="V133" t="s">
        <v>996</v>
      </c>
      <c r="W133">
        <v>172</v>
      </c>
      <c r="X133" t="s">
        <v>508</v>
      </c>
      <c r="Y133">
        <v>4</v>
      </c>
      <c r="Z133" t="s">
        <v>1033</v>
      </c>
      <c r="AA133" t="s">
        <v>1006</v>
      </c>
      <c r="AB133" t="s">
        <v>696</v>
      </c>
      <c r="AC133" t="s">
        <v>696</v>
      </c>
      <c r="AD133" t="s">
        <v>697</v>
      </c>
      <c r="AE133" t="s">
        <v>680</v>
      </c>
      <c r="AF133" t="s">
        <v>16</v>
      </c>
      <c r="AG133" t="s">
        <v>2</v>
      </c>
      <c r="AL133" t="s">
        <v>1011</v>
      </c>
      <c r="AM133" t="s">
        <v>508</v>
      </c>
    </row>
    <row r="134" spans="1:39" x14ac:dyDescent="0.25">
      <c r="A134" t="s">
        <v>348</v>
      </c>
      <c r="B134" t="s">
        <v>669</v>
      </c>
      <c r="C134" t="s">
        <v>518</v>
      </c>
      <c r="D134" t="s">
        <v>518</v>
      </c>
      <c r="E134" t="s">
        <v>520</v>
      </c>
      <c r="F134" t="s">
        <v>521</v>
      </c>
      <c r="G134" t="s">
        <v>522</v>
      </c>
      <c r="H134" t="s">
        <v>11</v>
      </c>
      <c r="I134" t="s">
        <v>9</v>
      </c>
      <c r="S134" t="s">
        <v>156</v>
      </c>
      <c r="T134" t="s">
        <v>523</v>
      </c>
      <c r="U134">
        <v>1</v>
      </c>
      <c r="V134" t="s">
        <v>996</v>
      </c>
      <c r="W134">
        <v>172</v>
      </c>
      <c r="X134" t="s">
        <v>508</v>
      </c>
      <c r="Y134">
        <v>5</v>
      </c>
      <c r="Z134" t="s">
        <v>1031</v>
      </c>
      <c r="AA134" t="s">
        <v>1187</v>
      </c>
      <c r="AB134" t="s">
        <v>22</v>
      </c>
      <c r="AC134" t="s">
        <v>22</v>
      </c>
      <c r="AD134" t="s">
        <v>700</v>
      </c>
      <c r="AE134" t="s">
        <v>680</v>
      </c>
      <c r="AF134" t="s">
        <v>16</v>
      </c>
      <c r="AG134" t="s">
        <v>2</v>
      </c>
      <c r="AL134" t="s">
        <v>1048</v>
      </c>
      <c r="AM134" t="s">
        <v>518</v>
      </c>
    </row>
    <row r="135" spans="1:39" x14ac:dyDescent="0.25">
      <c r="A135" t="s">
        <v>349</v>
      </c>
      <c r="B135" t="s">
        <v>676</v>
      </c>
      <c r="C135" t="s">
        <v>518</v>
      </c>
      <c r="D135" t="s">
        <v>518</v>
      </c>
      <c r="E135" t="s">
        <v>520</v>
      </c>
      <c r="F135" t="s">
        <v>521</v>
      </c>
      <c r="G135" t="s">
        <v>522</v>
      </c>
      <c r="H135" t="s">
        <v>11</v>
      </c>
      <c r="I135" t="s">
        <v>9</v>
      </c>
      <c r="S135" t="s">
        <v>157</v>
      </c>
      <c r="T135" t="s">
        <v>660</v>
      </c>
      <c r="U135">
        <v>1</v>
      </c>
      <c r="V135" t="s">
        <v>996</v>
      </c>
      <c r="W135">
        <v>172</v>
      </c>
      <c r="X135" t="s">
        <v>508</v>
      </c>
      <c r="Y135">
        <v>8</v>
      </c>
      <c r="Z135" t="s">
        <v>1153</v>
      </c>
      <c r="AA135" t="s">
        <v>1188</v>
      </c>
      <c r="AB135" t="s">
        <v>701</v>
      </c>
      <c r="AC135" t="s">
        <v>701</v>
      </c>
      <c r="AD135" t="s">
        <v>702</v>
      </c>
      <c r="AE135" t="s">
        <v>931</v>
      </c>
      <c r="AF135" t="s">
        <v>931</v>
      </c>
      <c r="AG135" t="s">
        <v>2</v>
      </c>
      <c r="AL135" t="s">
        <v>1028</v>
      </c>
      <c r="AM135" t="s">
        <v>513</v>
      </c>
    </row>
    <row r="136" spans="1:39" x14ac:dyDescent="0.25">
      <c r="A136" t="s">
        <v>350</v>
      </c>
      <c r="B136" t="s">
        <v>677</v>
      </c>
      <c r="C136" t="s">
        <v>518</v>
      </c>
      <c r="D136" t="s">
        <v>1347</v>
      </c>
      <c r="E136" t="s">
        <v>534</v>
      </c>
      <c r="F136" t="s">
        <v>535</v>
      </c>
      <c r="G136" t="s">
        <v>522</v>
      </c>
      <c r="H136" t="s">
        <v>11</v>
      </c>
      <c r="I136" t="s">
        <v>9</v>
      </c>
      <c r="S136" t="s">
        <v>158</v>
      </c>
      <c r="T136" t="s">
        <v>703</v>
      </c>
      <c r="U136">
        <v>1</v>
      </c>
      <c r="V136" t="s">
        <v>996</v>
      </c>
      <c r="W136">
        <v>172</v>
      </c>
      <c r="X136" t="s">
        <v>508</v>
      </c>
      <c r="Y136">
        <v>10</v>
      </c>
      <c r="Z136" t="s">
        <v>1163</v>
      </c>
      <c r="AA136" t="s">
        <v>1189</v>
      </c>
      <c r="AB136" t="s">
        <v>22</v>
      </c>
      <c r="AC136" t="s">
        <v>22</v>
      </c>
      <c r="AD136" t="s">
        <v>700</v>
      </c>
      <c r="AE136" t="s">
        <v>680</v>
      </c>
      <c r="AF136" t="s">
        <v>16</v>
      </c>
      <c r="AG136" t="s">
        <v>2</v>
      </c>
      <c r="AL136" t="s">
        <v>1267</v>
      </c>
      <c r="AM136" t="s">
        <v>508</v>
      </c>
    </row>
    <row r="137" spans="1:39" x14ac:dyDescent="0.25">
      <c r="A137" t="s">
        <v>351</v>
      </c>
      <c r="B137" t="s">
        <v>669</v>
      </c>
      <c r="C137" t="s">
        <v>529</v>
      </c>
      <c r="D137" t="s">
        <v>532</v>
      </c>
      <c r="E137" t="s">
        <v>530</v>
      </c>
      <c r="F137" t="s">
        <v>531</v>
      </c>
      <c r="G137" t="s">
        <v>527</v>
      </c>
      <c r="H137" t="s">
        <v>12</v>
      </c>
      <c r="I137" t="s">
        <v>9</v>
      </c>
      <c r="S137" t="s">
        <v>159</v>
      </c>
      <c r="T137" t="s">
        <v>681</v>
      </c>
      <c r="U137">
        <v>1</v>
      </c>
      <c r="V137" t="s">
        <v>996</v>
      </c>
      <c r="W137">
        <v>172</v>
      </c>
      <c r="X137" t="s">
        <v>508</v>
      </c>
      <c r="Y137">
        <v>11</v>
      </c>
      <c r="Z137" t="s">
        <v>1126</v>
      </c>
      <c r="AA137" t="s">
        <v>1190</v>
      </c>
      <c r="AB137" t="s">
        <v>22</v>
      </c>
      <c r="AC137" t="s">
        <v>22</v>
      </c>
      <c r="AD137" t="s">
        <v>700</v>
      </c>
      <c r="AE137" t="s">
        <v>680</v>
      </c>
      <c r="AF137" t="s">
        <v>16</v>
      </c>
      <c r="AG137" t="s">
        <v>2</v>
      </c>
      <c r="AL137" t="s">
        <v>1146</v>
      </c>
      <c r="AM137" t="s">
        <v>508</v>
      </c>
    </row>
    <row r="138" spans="1:39" x14ac:dyDescent="0.25">
      <c r="A138" t="s">
        <v>352</v>
      </c>
      <c r="B138" t="s">
        <v>671</v>
      </c>
      <c r="C138" t="s">
        <v>518</v>
      </c>
      <c r="D138" t="s">
        <v>1349</v>
      </c>
      <c r="E138" t="s">
        <v>534</v>
      </c>
      <c r="F138" t="s">
        <v>535</v>
      </c>
      <c r="G138" t="s">
        <v>522</v>
      </c>
      <c r="H138" t="s">
        <v>11</v>
      </c>
      <c r="I138" t="s">
        <v>9</v>
      </c>
      <c r="S138" t="s">
        <v>160</v>
      </c>
      <c r="T138" t="s">
        <v>704</v>
      </c>
      <c r="U138">
        <v>1</v>
      </c>
      <c r="V138" t="s">
        <v>996</v>
      </c>
      <c r="W138">
        <v>172</v>
      </c>
      <c r="X138" t="s">
        <v>508</v>
      </c>
      <c r="Y138">
        <v>13</v>
      </c>
      <c r="Z138" t="s">
        <v>1173</v>
      </c>
      <c r="AA138" t="s">
        <v>1186</v>
      </c>
      <c r="AB138" t="s">
        <v>696</v>
      </c>
      <c r="AC138" t="s">
        <v>696</v>
      </c>
      <c r="AD138" t="s">
        <v>697</v>
      </c>
      <c r="AE138" t="s">
        <v>680</v>
      </c>
      <c r="AF138" t="s">
        <v>16</v>
      </c>
      <c r="AG138" t="s">
        <v>2</v>
      </c>
      <c r="AL138" t="s">
        <v>1073</v>
      </c>
      <c r="AM138" t="s">
        <v>508</v>
      </c>
    </row>
    <row r="139" spans="1:39" x14ac:dyDescent="0.25">
      <c r="A139" t="s">
        <v>353</v>
      </c>
      <c r="B139" t="s">
        <v>650</v>
      </c>
      <c r="C139" t="s">
        <v>508</v>
      </c>
      <c r="D139" t="s">
        <v>1351</v>
      </c>
      <c r="E139" t="s">
        <v>524</v>
      </c>
      <c r="F139" t="s">
        <v>525</v>
      </c>
      <c r="G139" t="s">
        <v>527</v>
      </c>
      <c r="H139" t="s">
        <v>12</v>
      </c>
      <c r="I139" t="s">
        <v>9</v>
      </c>
      <c r="S139" t="s">
        <v>161</v>
      </c>
      <c r="T139" t="s">
        <v>673</v>
      </c>
      <c r="U139">
        <v>1</v>
      </c>
      <c r="V139" t="s">
        <v>996</v>
      </c>
      <c r="W139">
        <v>172</v>
      </c>
      <c r="X139" t="s">
        <v>508</v>
      </c>
      <c r="Y139">
        <v>14</v>
      </c>
      <c r="Z139" t="s">
        <v>1013</v>
      </c>
      <c r="AA139" t="s">
        <v>1186</v>
      </c>
      <c r="AB139" t="s">
        <v>22</v>
      </c>
      <c r="AC139" t="s">
        <v>22</v>
      </c>
      <c r="AD139" t="s">
        <v>700</v>
      </c>
      <c r="AE139" t="s">
        <v>680</v>
      </c>
      <c r="AF139" t="s">
        <v>16</v>
      </c>
      <c r="AG139" t="s">
        <v>2</v>
      </c>
      <c r="AL139" t="s">
        <v>637</v>
      </c>
      <c r="AM139" t="s">
        <v>518</v>
      </c>
    </row>
    <row r="140" spans="1:39" x14ac:dyDescent="0.25">
      <c r="A140" t="s">
        <v>354</v>
      </c>
      <c r="B140" t="s">
        <v>533</v>
      </c>
      <c r="C140" t="s">
        <v>508</v>
      </c>
      <c r="D140" t="s">
        <v>1353</v>
      </c>
      <c r="E140" t="s">
        <v>524</v>
      </c>
      <c r="F140" t="s">
        <v>525</v>
      </c>
      <c r="G140" t="s">
        <v>527</v>
      </c>
      <c r="H140" t="s">
        <v>12</v>
      </c>
      <c r="I140" t="s">
        <v>9</v>
      </c>
      <c r="S140" t="s">
        <v>162</v>
      </c>
      <c r="T140" t="s">
        <v>705</v>
      </c>
      <c r="U140">
        <v>1</v>
      </c>
      <c r="V140" t="s">
        <v>996</v>
      </c>
      <c r="W140">
        <v>172</v>
      </c>
      <c r="X140" t="s">
        <v>508</v>
      </c>
      <c r="Y140">
        <v>15</v>
      </c>
      <c r="Z140" t="s">
        <v>1034</v>
      </c>
      <c r="AA140" t="s">
        <v>1191</v>
      </c>
      <c r="AB140" t="s">
        <v>22</v>
      </c>
      <c r="AC140" t="s">
        <v>22</v>
      </c>
      <c r="AD140" t="s">
        <v>700</v>
      </c>
      <c r="AE140" t="s">
        <v>680</v>
      </c>
      <c r="AF140" t="s">
        <v>16</v>
      </c>
      <c r="AG140" t="s">
        <v>2</v>
      </c>
      <c r="AL140" t="s">
        <v>1323</v>
      </c>
      <c r="AM140" t="s">
        <v>518</v>
      </c>
    </row>
    <row r="141" spans="1:39" x14ac:dyDescent="0.25">
      <c r="A141" t="s">
        <v>355</v>
      </c>
      <c r="B141" t="s">
        <v>661</v>
      </c>
      <c r="C141" t="s">
        <v>508</v>
      </c>
      <c r="D141" t="s">
        <v>1355</v>
      </c>
      <c r="E141" t="s">
        <v>524</v>
      </c>
      <c r="F141" t="s">
        <v>525</v>
      </c>
      <c r="G141" t="s">
        <v>527</v>
      </c>
      <c r="H141" t="s">
        <v>12</v>
      </c>
      <c r="I141" t="s">
        <v>9</v>
      </c>
      <c r="S141" t="s">
        <v>163</v>
      </c>
      <c r="T141" t="s">
        <v>673</v>
      </c>
      <c r="U141">
        <v>1</v>
      </c>
      <c r="V141" t="s">
        <v>996</v>
      </c>
      <c r="W141">
        <v>172</v>
      </c>
      <c r="X141" t="s">
        <v>508</v>
      </c>
      <c r="Y141">
        <v>16</v>
      </c>
      <c r="Z141" t="s">
        <v>1074</v>
      </c>
      <c r="AA141" t="s">
        <v>1186</v>
      </c>
      <c r="AB141" t="s">
        <v>696</v>
      </c>
      <c r="AC141" t="s">
        <v>696</v>
      </c>
      <c r="AD141" t="s">
        <v>697</v>
      </c>
      <c r="AE141" t="s">
        <v>680</v>
      </c>
      <c r="AF141" t="s">
        <v>16</v>
      </c>
      <c r="AG141" t="s">
        <v>2</v>
      </c>
      <c r="AL141" t="s">
        <v>1078</v>
      </c>
      <c r="AM141" t="s">
        <v>508</v>
      </c>
    </row>
    <row r="142" spans="1:39" x14ac:dyDescent="0.25">
      <c r="A142" t="s">
        <v>144</v>
      </c>
      <c r="B142" t="s">
        <v>676</v>
      </c>
      <c r="C142" t="s">
        <v>581</v>
      </c>
      <c r="D142" t="s">
        <v>581</v>
      </c>
      <c r="E142" t="s">
        <v>678</v>
      </c>
      <c r="F142" t="s">
        <v>679</v>
      </c>
      <c r="G142" t="s">
        <v>680</v>
      </c>
      <c r="H142" t="s">
        <v>16</v>
      </c>
      <c r="I142" t="s">
        <v>2</v>
      </c>
      <c r="S142" t="s">
        <v>164</v>
      </c>
      <c r="T142" t="s">
        <v>706</v>
      </c>
      <c r="U142">
        <v>1</v>
      </c>
      <c r="V142" t="s">
        <v>996</v>
      </c>
      <c r="W142">
        <v>172</v>
      </c>
      <c r="X142" t="s">
        <v>508</v>
      </c>
      <c r="Y142">
        <v>19</v>
      </c>
      <c r="Z142" t="s">
        <v>1078</v>
      </c>
      <c r="AA142" t="s">
        <v>1041</v>
      </c>
      <c r="AB142" t="s">
        <v>22</v>
      </c>
      <c r="AC142" t="s">
        <v>22</v>
      </c>
      <c r="AD142" t="s">
        <v>700</v>
      </c>
      <c r="AE142" t="s">
        <v>680</v>
      </c>
      <c r="AF142" t="s">
        <v>16</v>
      </c>
      <c r="AG142" t="s">
        <v>2</v>
      </c>
      <c r="AL142" t="s">
        <v>1144</v>
      </c>
      <c r="AM142" t="s">
        <v>529</v>
      </c>
    </row>
    <row r="143" spans="1:39" x14ac:dyDescent="0.25">
      <c r="A143" t="s">
        <v>145</v>
      </c>
      <c r="B143" t="s">
        <v>681</v>
      </c>
      <c r="C143" t="s">
        <v>518</v>
      </c>
      <c r="D143" t="s">
        <v>1175</v>
      </c>
      <c r="E143" t="s">
        <v>682</v>
      </c>
      <c r="F143" t="s">
        <v>683</v>
      </c>
      <c r="G143" t="s">
        <v>680</v>
      </c>
      <c r="H143" t="s">
        <v>16</v>
      </c>
      <c r="I143" t="s">
        <v>2</v>
      </c>
      <c r="S143" t="s">
        <v>165</v>
      </c>
      <c r="T143" t="s">
        <v>671</v>
      </c>
      <c r="U143">
        <v>1</v>
      </c>
      <c r="V143" t="s">
        <v>996</v>
      </c>
      <c r="W143">
        <v>172</v>
      </c>
      <c r="X143" t="s">
        <v>508</v>
      </c>
      <c r="Y143">
        <v>20</v>
      </c>
      <c r="Z143" t="s">
        <v>1168</v>
      </c>
      <c r="AA143" t="s">
        <v>1003</v>
      </c>
      <c r="AB143" t="s">
        <v>22</v>
      </c>
      <c r="AC143" t="s">
        <v>22</v>
      </c>
      <c r="AD143" t="s">
        <v>700</v>
      </c>
      <c r="AE143" t="s">
        <v>680</v>
      </c>
      <c r="AF143" t="s">
        <v>16</v>
      </c>
      <c r="AG143" t="s">
        <v>2</v>
      </c>
      <c r="AL143" t="s">
        <v>1235</v>
      </c>
      <c r="AM143" t="s">
        <v>513</v>
      </c>
    </row>
    <row r="144" spans="1:39" x14ac:dyDescent="0.25">
      <c r="A144" t="s">
        <v>146</v>
      </c>
      <c r="B144" t="s">
        <v>686</v>
      </c>
      <c r="C144" t="s">
        <v>518</v>
      </c>
      <c r="D144" t="s">
        <v>1176</v>
      </c>
      <c r="E144" t="s">
        <v>682</v>
      </c>
      <c r="F144" t="s">
        <v>683</v>
      </c>
      <c r="G144" t="s">
        <v>680</v>
      </c>
      <c r="H144" t="s">
        <v>16</v>
      </c>
      <c r="I144" t="s">
        <v>2</v>
      </c>
      <c r="S144" t="s">
        <v>166</v>
      </c>
      <c r="T144" t="s">
        <v>672</v>
      </c>
      <c r="U144">
        <v>1</v>
      </c>
      <c r="V144" t="s">
        <v>996</v>
      </c>
      <c r="W144">
        <v>172</v>
      </c>
      <c r="X144" t="s">
        <v>508</v>
      </c>
      <c r="Y144">
        <v>21</v>
      </c>
      <c r="Z144" t="s">
        <v>1166</v>
      </c>
      <c r="AA144" t="s">
        <v>1192</v>
      </c>
      <c r="AB144" t="s">
        <v>701</v>
      </c>
      <c r="AC144" t="s">
        <v>701</v>
      </c>
      <c r="AD144" t="s">
        <v>702</v>
      </c>
      <c r="AE144" t="s">
        <v>931</v>
      </c>
      <c r="AF144" t="s">
        <v>931</v>
      </c>
      <c r="AG144" t="s">
        <v>2</v>
      </c>
      <c r="AL144" t="s">
        <v>1263</v>
      </c>
      <c r="AM144" t="s">
        <v>518</v>
      </c>
    </row>
    <row r="145" spans="1:39" x14ac:dyDescent="0.25">
      <c r="A145" t="s">
        <v>147</v>
      </c>
      <c r="B145" t="s">
        <v>668</v>
      </c>
      <c r="C145" t="s">
        <v>513</v>
      </c>
      <c r="D145" t="s">
        <v>1150</v>
      </c>
      <c r="E145" t="s">
        <v>23</v>
      </c>
      <c r="F145" t="s">
        <v>687</v>
      </c>
      <c r="G145" t="s">
        <v>680</v>
      </c>
      <c r="H145" t="s">
        <v>16</v>
      </c>
      <c r="I145" t="s">
        <v>2</v>
      </c>
      <c r="S145" t="s">
        <v>167</v>
      </c>
      <c r="T145" t="s">
        <v>673</v>
      </c>
      <c r="U145">
        <v>1</v>
      </c>
      <c r="V145" t="s">
        <v>996</v>
      </c>
      <c r="W145">
        <v>172</v>
      </c>
      <c r="X145" t="s">
        <v>508</v>
      </c>
      <c r="Y145">
        <v>22</v>
      </c>
      <c r="Z145" t="s">
        <v>1169</v>
      </c>
      <c r="AA145" t="s">
        <v>1186</v>
      </c>
      <c r="AB145" t="s">
        <v>22</v>
      </c>
      <c r="AC145" t="s">
        <v>22</v>
      </c>
      <c r="AD145" t="s">
        <v>700</v>
      </c>
      <c r="AE145" t="s">
        <v>680</v>
      </c>
      <c r="AF145" t="s">
        <v>16</v>
      </c>
      <c r="AG145" t="s">
        <v>2</v>
      </c>
      <c r="AL145" t="s">
        <v>1197</v>
      </c>
      <c r="AM145" t="s">
        <v>513</v>
      </c>
    </row>
    <row r="146" spans="1:39" x14ac:dyDescent="0.25">
      <c r="A146" t="s">
        <v>148</v>
      </c>
      <c r="B146" t="s">
        <v>688</v>
      </c>
      <c r="C146" t="s">
        <v>581</v>
      </c>
      <c r="D146" t="s">
        <v>1178</v>
      </c>
      <c r="E146" t="s">
        <v>678</v>
      </c>
      <c r="F146" t="s">
        <v>679</v>
      </c>
      <c r="G146" t="s">
        <v>680</v>
      </c>
      <c r="H146" t="s">
        <v>16</v>
      </c>
      <c r="I146" t="s">
        <v>2</v>
      </c>
      <c r="S146" t="s">
        <v>168</v>
      </c>
      <c r="T146" t="s">
        <v>660</v>
      </c>
      <c r="U146">
        <v>1</v>
      </c>
      <c r="V146" t="s">
        <v>996</v>
      </c>
      <c r="W146">
        <v>172</v>
      </c>
      <c r="X146" t="s">
        <v>508</v>
      </c>
      <c r="Y146">
        <v>24</v>
      </c>
      <c r="Z146" t="s">
        <v>539</v>
      </c>
      <c r="AA146" t="s">
        <v>1006</v>
      </c>
      <c r="AB146" t="s">
        <v>696</v>
      </c>
      <c r="AC146" t="s">
        <v>696</v>
      </c>
      <c r="AD146" t="s">
        <v>697</v>
      </c>
      <c r="AE146" t="s">
        <v>680</v>
      </c>
      <c r="AF146" t="s">
        <v>16</v>
      </c>
      <c r="AG146" t="s">
        <v>2</v>
      </c>
      <c r="AL146" t="s">
        <v>1168</v>
      </c>
      <c r="AM146" t="s">
        <v>508</v>
      </c>
    </row>
    <row r="147" spans="1:39" x14ac:dyDescent="0.25">
      <c r="A147" t="s">
        <v>149</v>
      </c>
      <c r="B147" t="s">
        <v>689</v>
      </c>
      <c r="C147" t="s">
        <v>513</v>
      </c>
      <c r="D147" t="s">
        <v>1180</v>
      </c>
      <c r="E147" t="s">
        <v>690</v>
      </c>
      <c r="F147" t="s">
        <v>691</v>
      </c>
      <c r="G147" t="s">
        <v>680</v>
      </c>
      <c r="H147" t="s">
        <v>16</v>
      </c>
      <c r="I147" t="s">
        <v>2</v>
      </c>
      <c r="S147" t="s">
        <v>169</v>
      </c>
      <c r="T147" t="s">
        <v>707</v>
      </c>
      <c r="U147">
        <v>1</v>
      </c>
      <c r="V147" t="s">
        <v>996</v>
      </c>
      <c r="W147">
        <v>172</v>
      </c>
      <c r="X147" t="s">
        <v>508</v>
      </c>
      <c r="Y147">
        <v>26</v>
      </c>
      <c r="Z147" t="s">
        <v>1032</v>
      </c>
      <c r="AA147" t="s">
        <v>1193</v>
      </c>
      <c r="AB147" t="s">
        <v>22</v>
      </c>
      <c r="AC147" t="s">
        <v>22</v>
      </c>
      <c r="AD147" t="s">
        <v>700</v>
      </c>
      <c r="AE147" t="s">
        <v>680</v>
      </c>
      <c r="AF147" t="s">
        <v>16</v>
      </c>
      <c r="AG147" t="s">
        <v>2</v>
      </c>
      <c r="AL147" t="s">
        <v>1166</v>
      </c>
      <c r="AM147" t="s">
        <v>508</v>
      </c>
    </row>
    <row r="148" spans="1:39" x14ac:dyDescent="0.25">
      <c r="A148" t="s">
        <v>150</v>
      </c>
      <c r="B148" t="s">
        <v>668</v>
      </c>
      <c r="C148" t="s">
        <v>508</v>
      </c>
      <c r="D148" t="s">
        <v>1182</v>
      </c>
      <c r="E148" t="s">
        <v>692</v>
      </c>
      <c r="F148" t="s">
        <v>693</v>
      </c>
      <c r="G148" t="s">
        <v>680</v>
      </c>
      <c r="H148" t="s">
        <v>16</v>
      </c>
      <c r="I148" t="s">
        <v>2</v>
      </c>
      <c r="S148" t="s">
        <v>170</v>
      </c>
      <c r="T148" t="s">
        <v>708</v>
      </c>
      <c r="U148">
        <v>1</v>
      </c>
      <c r="V148" t="s">
        <v>996</v>
      </c>
      <c r="W148">
        <v>172</v>
      </c>
      <c r="X148" t="s">
        <v>508</v>
      </c>
      <c r="Y148">
        <v>27</v>
      </c>
      <c r="Z148" t="s">
        <v>1194</v>
      </c>
      <c r="AA148" t="s">
        <v>1187</v>
      </c>
      <c r="AB148" t="s">
        <v>696</v>
      </c>
      <c r="AC148" t="s">
        <v>696</v>
      </c>
      <c r="AD148" t="s">
        <v>697</v>
      </c>
      <c r="AE148" t="s">
        <v>680</v>
      </c>
      <c r="AF148" t="s">
        <v>16</v>
      </c>
      <c r="AG148" t="s">
        <v>2</v>
      </c>
      <c r="AL148" t="s">
        <v>1106</v>
      </c>
      <c r="AM148" t="s">
        <v>513</v>
      </c>
    </row>
    <row r="149" spans="1:39" x14ac:dyDescent="0.25">
      <c r="A149" t="s">
        <v>151</v>
      </c>
      <c r="B149" t="s">
        <v>695</v>
      </c>
      <c r="C149" t="s">
        <v>508</v>
      </c>
      <c r="D149" t="s">
        <v>695</v>
      </c>
      <c r="E149" t="s">
        <v>696</v>
      </c>
      <c r="F149" t="s">
        <v>697</v>
      </c>
      <c r="G149" t="s">
        <v>680</v>
      </c>
      <c r="H149" t="s">
        <v>16</v>
      </c>
      <c r="I149" t="s">
        <v>2</v>
      </c>
      <c r="S149" t="s">
        <v>171</v>
      </c>
      <c r="T149" t="s">
        <v>674</v>
      </c>
      <c r="U149">
        <v>1</v>
      </c>
      <c r="V149" t="s">
        <v>996</v>
      </c>
      <c r="W149">
        <v>172</v>
      </c>
      <c r="X149" t="s">
        <v>508</v>
      </c>
      <c r="Y149">
        <v>30</v>
      </c>
      <c r="Z149" t="s">
        <v>1036</v>
      </c>
      <c r="AA149" t="s">
        <v>1195</v>
      </c>
      <c r="AB149" t="s">
        <v>22</v>
      </c>
      <c r="AC149" t="s">
        <v>22</v>
      </c>
      <c r="AD149" t="s">
        <v>700</v>
      </c>
      <c r="AE149" t="s">
        <v>680</v>
      </c>
      <c r="AF149" t="s">
        <v>16</v>
      </c>
      <c r="AG149" t="s">
        <v>2</v>
      </c>
      <c r="AL149" t="s">
        <v>1139</v>
      </c>
      <c r="AM149" t="s">
        <v>529</v>
      </c>
    </row>
    <row r="150" spans="1:39" x14ac:dyDescent="0.25">
      <c r="A150" t="s">
        <v>152</v>
      </c>
      <c r="B150" t="s">
        <v>698</v>
      </c>
      <c r="C150" t="s">
        <v>513</v>
      </c>
      <c r="D150" t="s">
        <v>1184</v>
      </c>
      <c r="E150" t="s">
        <v>690</v>
      </c>
      <c r="F150" t="s">
        <v>691</v>
      </c>
      <c r="G150" t="s">
        <v>680</v>
      </c>
      <c r="H150" t="s">
        <v>16</v>
      </c>
      <c r="I150" t="s">
        <v>2</v>
      </c>
      <c r="S150" t="s">
        <v>172</v>
      </c>
      <c r="T150" t="s">
        <v>709</v>
      </c>
      <c r="U150">
        <v>1</v>
      </c>
      <c r="V150" t="s">
        <v>996</v>
      </c>
      <c r="W150">
        <v>83</v>
      </c>
      <c r="X150" t="s">
        <v>518</v>
      </c>
      <c r="Y150">
        <v>1</v>
      </c>
      <c r="Z150" t="s">
        <v>518</v>
      </c>
      <c r="AA150" t="s">
        <v>1058</v>
      </c>
      <c r="AB150" t="s">
        <v>682</v>
      </c>
      <c r="AC150" t="s">
        <v>682</v>
      </c>
      <c r="AD150" t="s">
        <v>683</v>
      </c>
      <c r="AE150" t="s">
        <v>680</v>
      </c>
      <c r="AF150" t="s">
        <v>16</v>
      </c>
      <c r="AG150" t="s">
        <v>2</v>
      </c>
      <c r="AL150" t="s">
        <v>1085</v>
      </c>
      <c r="AM150" t="s">
        <v>513</v>
      </c>
    </row>
    <row r="151" spans="1:39" x14ac:dyDescent="0.25">
      <c r="A151" t="s">
        <v>153</v>
      </c>
      <c r="B151" t="s">
        <v>699</v>
      </c>
      <c r="C151" t="s">
        <v>508</v>
      </c>
      <c r="D151" t="s">
        <v>509</v>
      </c>
      <c r="E151" t="s">
        <v>22</v>
      </c>
      <c r="F151" t="s">
        <v>700</v>
      </c>
      <c r="G151" t="s">
        <v>680</v>
      </c>
      <c r="H151" t="s">
        <v>16</v>
      </c>
      <c r="I151" t="s">
        <v>2</v>
      </c>
      <c r="S151" t="s">
        <v>173</v>
      </c>
      <c r="T151" t="s">
        <v>710</v>
      </c>
      <c r="U151">
        <v>1</v>
      </c>
      <c r="V151" t="s">
        <v>996</v>
      </c>
      <c r="W151">
        <v>83</v>
      </c>
      <c r="X151" t="s">
        <v>518</v>
      </c>
      <c r="Y151">
        <v>45</v>
      </c>
      <c r="Z151" t="s">
        <v>1096</v>
      </c>
      <c r="AA151" t="s">
        <v>1196</v>
      </c>
      <c r="AB151" t="s">
        <v>682</v>
      </c>
      <c r="AC151" t="s">
        <v>682</v>
      </c>
      <c r="AD151" t="s">
        <v>683</v>
      </c>
      <c r="AE151" t="s">
        <v>680</v>
      </c>
      <c r="AF151" t="s">
        <v>16</v>
      </c>
      <c r="AG151" t="s">
        <v>2</v>
      </c>
      <c r="AL151" t="s">
        <v>1046</v>
      </c>
      <c r="AM151" t="s">
        <v>518</v>
      </c>
    </row>
    <row r="152" spans="1:39" x14ac:dyDescent="0.25">
      <c r="A152" t="s">
        <v>154</v>
      </c>
      <c r="B152" t="s">
        <v>676</v>
      </c>
      <c r="C152" t="s">
        <v>508</v>
      </c>
      <c r="D152" t="s">
        <v>593</v>
      </c>
      <c r="E152" t="s">
        <v>696</v>
      </c>
      <c r="F152" t="s">
        <v>697</v>
      </c>
      <c r="G152" t="s">
        <v>680</v>
      </c>
      <c r="H152" t="s">
        <v>16</v>
      </c>
      <c r="I152" t="s">
        <v>2</v>
      </c>
      <c r="S152" t="s">
        <v>174</v>
      </c>
      <c r="T152" t="s">
        <v>711</v>
      </c>
      <c r="U152">
        <v>1</v>
      </c>
      <c r="V152" t="s">
        <v>996</v>
      </c>
      <c r="W152">
        <v>53</v>
      </c>
      <c r="X152" t="s">
        <v>513</v>
      </c>
      <c r="Y152">
        <v>45</v>
      </c>
      <c r="Z152" t="s">
        <v>1197</v>
      </c>
      <c r="AA152" t="s">
        <v>1198</v>
      </c>
      <c r="AB152" t="s">
        <v>690</v>
      </c>
      <c r="AC152" t="s">
        <v>690</v>
      </c>
      <c r="AD152" t="s">
        <v>691</v>
      </c>
      <c r="AE152" t="s">
        <v>680</v>
      </c>
      <c r="AF152" t="s">
        <v>16</v>
      </c>
      <c r="AG152" t="s">
        <v>2</v>
      </c>
      <c r="AL152" t="s">
        <v>1040</v>
      </c>
      <c r="AM152" t="s">
        <v>513</v>
      </c>
    </row>
    <row r="153" spans="1:39" x14ac:dyDescent="0.25">
      <c r="A153" t="s">
        <v>155</v>
      </c>
      <c r="B153" t="s">
        <v>660</v>
      </c>
      <c r="C153" t="s">
        <v>508</v>
      </c>
      <c r="D153" t="s">
        <v>1033</v>
      </c>
      <c r="E153" t="s">
        <v>696</v>
      </c>
      <c r="F153" t="s">
        <v>697</v>
      </c>
      <c r="G153" t="s">
        <v>680</v>
      </c>
      <c r="H153" t="s">
        <v>16</v>
      </c>
      <c r="I153" t="s">
        <v>2</v>
      </c>
      <c r="S153" t="s">
        <v>175</v>
      </c>
      <c r="T153" t="s">
        <v>698</v>
      </c>
      <c r="U153">
        <v>2</v>
      </c>
      <c r="V153" t="s">
        <v>1117</v>
      </c>
      <c r="W153">
        <v>53</v>
      </c>
      <c r="X153" t="s">
        <v>513</v>
      </c>
      <c r="Y153">
        <v>1</v>
      </c>
      <c r="Z153" t="s">
        <v>514</v>
      </c>
      <c r="AA153" t="s">
        <v>1199</v>
      </c>
      <c r="AB153" t="s">
        <v>678</v>
      </c>
      <c r="AC153" t="s">
        <v>678</v>
      </c>
      <c r="AD153" t="s">
        <v>679</v>
      </c>
      <c r="AE153" t="s">
        <v>680</v>
      </c>
      <c r="AF153" t="s">
        <v>16</v>
      </c>
      <c r="AG153" t="s">
        <v>2</v>
      </c>
      <c r="AL153" t="s">
        <v>1282</v>
      </c>
      <c r="AM153" t="s">
        <v>518</v>
      </c>
    </row>
    <row r="154" spans="1:39" x14ac:dyDescent="0.25">
      <c r="A154" t="s">
        <v>156</v>
      </c>
      <c r="B154" t="s">
        <v>523</v>
      </c>
      <c r="C154" t="s">
        <v>508</v>
      </c>
      <c r="D154" t="s">
        <v>1031</v>
      </c>
      <c r="E154" t="s">
        <v>22</v>
      </c>
      <c r="F154" t="s">
        <v>700</v>
      </c>
      <c r="G154" t="s">
        <v>680</v>
      </c>
      <c r="H154" t="s">
        <v>16</v>
      </c>
      <c r="I154" t="s">
        <v>2</v>
      </c>
      <c r="S154" t="s">
        <v>176</v>
      </c>
      <c r="T154" t="s">
        <v>538</v>
      </c>
      <c r="U154">
        <v>1</v>
      </c>
      <c r="V154" t="s">
        <v>996</v>
      </c>
      <c r="W154">
        <v>53</v>
      </c>
      <c r="X154" t="s">
        <v>513</v>
      </c>
      <c r="Y154">
        <v>36</v>
      </c>
      <c r="Z154" t="s">
        <v>599</v>
      </c>
      <c r="AA154" t="s">
        <v>1200</v>
      </c>
      <c r="AB154" t="s">
        <v>678</v>
      </c>
      <c r="AC154" t="s">
        <v>678</v>
      </c>
      <c r="AD154" t="s">
        <v>679</v>
      </c>
      <c r="AE154" t="s">
        <v>680</v>
      </c>
      <c r="AF154" t="s">
        <v>16</v>
      </c>
      <c r="AG154" t="s">
        <v>2</v>
      </c>
      <c r="AL154" t="s">
        <v>821</v>
      </c>
      <c r="AM154" t="s">
        <v>518</v>
      </c>
    </row>
    <row r="155" spans="1:39" x14ac:dyDescent="0.25">
      <c r="A155" t="s">
        <v>157</v>
      </c>
      <c r="B155" t="s">
        <v>660</v>
      </c>
      <c r="C155" t="s">
        <v>508</v>
      </c>
      <c r="D155" t="s">
        <v>1153</v>
      </c>
      <c r="E155" t="s">
        <v>701</v>
      </c>
      <c r="F155" t="s">
        <v>702</v>
      </c>
      <c r="G155" t="s">
        <v>931</v>
      </c>
      <c r="H155" t="s">
        <v>931</v>
      </c>
      <c r="I155" t="s">
        <v>2</v>
      </c>
      <c r="S155" t="s">
        <v>177</v>
      </c>
      <c r="T155" t="s">
        <v>712</v>
      </c>
      <c r="U155">
        <v>1</v>
      </c>
      <c r="V155" t="s">
        <v>996</v>
      </c>
      <c r="W155">
        <v>83</v>
      </c>
      <c r="X155" t="s">
        <v>518</v>
      </c>
      <c r="Y155">
        <v>13</v>
      </c>
      <c r="Z155" t="s">
        <v>1045</v>
      </c>
      <c r="AA155" t="s">
        <v>1201</v>
      </c>
      <c r="AB155" t="s">
        <v>692</v>
      </c>
      <c r="AC155" t="s">
        <v>692</v>
      </c>
      <c r="AD155" t="s">
        <v>693</v>
      </c>
      <c r="AE155" t="s">
        <v>680</v>
      </c>
      <c r="AF155" t="s">
        <v>16</v>
      </c>
      <c r="AG155" t="s">
        <v>2</v>
      </c>
      <c r="AL155" t="s">
        <v>1137</v>
      </c>
      <c r="AM155" t="s">
        <v>529</v>
      </c>
    </row>
    <row r="156" spans="1:39" x14ac:dyDescent="0.25">
      <c r="A156" t="s">
        <v>158</v>
      </c>
      <c r="B156" t="s">
        <v>703</v>
      </c>
      <c r="C156" t="s">
        <v>508</v>
      </c>
      <c r="D156" t="s">
        <v>1163</v>
      </c>
      <c r="E156" t="s">
        <v>22</v>
      </c>
      <c r="F156" t="s">
        <v>700</v>
      </c>
      <c r="G156" t="s">
        <v>680</v>
      </c>
      <c r="H156" t="s">
        <v>16</v>
      </c>
      <c r="I156" t="s">
        <v>2</v>
      </c>
      <c r="S156" t="s">
        <v>178</v>
      </c>
      <c r="T156" t="s">
        <v>713</v>
      </c>
      <c r="U156">
        <v>2</v>
      </c>
      <c r="V156" t="s">
        <v>1117</v>
      </c>
      <c r="W156">
        <v>53</v>
      </c>
      <c r="X156" t="s">
        <v>513</v>
      </c>
      <c r="Y156">
        <v>2</v>
      </c>
      <c r="Z156" t="s">
        <v>1024</v>
      </c>
      <c r="AA156" t="s">
        <v>1202</v>
      </c>
      <c r="AB156" t="s">
        <v>23</v>
      </c>
      <c r="AC156" t="s">
        <v>23</v>
      </c>
      <c r="AD156" t="s">
        <v>687</v>
      </c>
      <c r="AE156" t="s">
        <v>680</v>
      </c>
      <c r="AF156" t="s">
        <v>16</v>
      </c>
      <c r="AG156" t="s">
        <v>2</v>
      </c>
      <c r="AL156" t="s">
        <v>1169</v>
      </c>
      <c r="AM156" t="s">
        <v>508</v>
      </c>
    </row>
    <row r="157" spans="1:39" x14ac:dyDescent="0.25">
      <c r="A157" t="s">
        <v>159</v>
      </c>
      <c r="B157" t="s">
        <v>681</v>
      </c>
      <c r="C157" t="s">
        <v>508</v>
      </c>
      <c r="D157" t="s">
        <v>1126</v>
      </c>
      <c r="E157" t="s">
        <v>22</v>
      </c>
      <c r="F157" t="s">
        <v>700</v>
      </c>
      <c r="G157" t="s">
        <v>680</v>
      </c>
      <c r="H157" t="s">
        <v>16</v>
      </c>
      <c r="I157" t="s">
        <v>2</v>
      </c>
      <c r="S157" t="s">
        <v>179</v>
      </c>
      <c r="T157" t="s">
        <v>668</v>
      </c>
      <c r="U157">
        <v>1</v>
      </c>
      <c r="V157" t="s">
        <v>996</v>
      </c>
      <c r="W157">
        <v>83</v>
      </c>
      <c r="X157" t="s">
        <v>518</v>
      </c>
      <c r="Y157">
        <v>10</v>
      </c>
      <c r="Z157" t="s">
        <v>633</v>
      </c>
      <c r="AA157" t="s">
        <v>1003</v>
      </c>
      <c r="AB157" t="s">
        <v>682</v>
      </c>
      <c r="AC157" t="s">
        <v>682</v>
      </c>
      <c r="AD157" t="s">
        <v>683</v>
      </c>
      <c r="AE157" t="s">
        <v>680</v>
      </c>
      <c r="AF157" t="s">
        <v>16</v>
      </c>
      <c r="AG157" t="s">
        <v>2</v>
      </c>
      <c r="AL157" t="s">
        <v>1289</v>
      </c>
      <c r="AM157" t="s">
        <v>518</v>
      </c>
    </row>
    <row r="158" spans="1:39" x14ac:dyDescent="0.25">
      <c r="A158" t="s">
        <v>160</v>
      </c>
      <c r="B158" t="s">
        <v>704</v>
      </c>
      <c r="C158" t="s">
        <v>508</v>
      </c>
      <c r="D158" t="s">
        <v>1173</v>
      </c>
      <c r="E158" t="s">
        <v>696</v>
      </c>
      <c r="F158" t="s">
        <v>697</v>
      </c>
      <c r="G158" t="s">
        <v>680</v>
      </c>
      <c r="H158" t="s">
        <v>16</v>
      </c>
      <c r="I158" t="s">
        <v>2</v>
      </c>
      <c r="S158" t="s">
        <v>180</v>
      </c>
      <c r="T158" t="s">
        <v>714</v>
      </c>
      <c r="U158">
        <v>1</v>
      </c>
      <c r="V158" t="s">
        <v>996</v>
      </c>
      <c r="W158">
        <v>53</v>
      </c>
      <c r="X158" t="s">
        <v>513</v>
      </c>
      <c r="Y158">
        <v>192</v>
      </c>
      <c r="Z158" t="s">
        <v>1115</v>
      </c>
      <c r="AA158" t="s">
        <v>1203</v>
      </c>
      <c r="AB158" t="s">
        <v>23</v>
      </c>
      <c r="AC158" t="s">
        <v>23</v>
      </c>
      <c r="AD158" t="s">
        <v>687</v>
      </c>
      <c r="AE158" t="s">
        <v>680</v>
      </c>
      <c r="AF158" t="s">
        <v>16</v>
      </c>
      <c r="AG158" t="s">
        <v>2</v>
      </c>
      <c r="AL158" t="s">
        <v>1063</v>
      </c>
      <c r="AM158" t="s">
        <v>518</v>
      </c>
    </row>
    <row r="159" spans="1:39" x14ac:dyDescent="0.25">
      <c r="A159" t="s">
        <v>161</v>
      </c>
      <c r="B159" t="s">
        <v>673</v>
      </c>
      <c r="C159" t="s">
        <v>508</v>
      </c>
      <c r="D159" t="s">
        <v>1013</v>
      </c>
      <c r="E159" t="s">
        <v>22</v>
      </c>
      <c r="F159" t="s">
        <v>700</v>
      </c>
      <c r="G159" t="s">
        <v>680</v>
      </c>
      <c r="H159" t="s">
        <v>16</v>
      </c>
      <c r="I159" t="s">
        <v>2</v>
      </c>
      <c r="S159" t="s">
        <v>181</v>
      </c>
      <c r="T159" t="s">
        <v>670</v>
      </c>
      <c r="U159">
        <v>1</v>
      </c>
      <c r="V159" t="s">
        <v>996</v>
      </c>
      <c r="W159">
        <v>53</v>
      </c>
      <c r="X159" t="s">
        <v>513</v>
      </c>
      <c r="Y159">
        <v>114</v>
      </c>
      <c r="Z159" t="s">
        <v>1162</v>
      </c>
      <c r="AA159" t="s">
        <v>1204</v>
      </c>
      <c r="AB159" t="s">
        <v>23</v>
      </c>
      <c r="AC159" t="s">
        <v>23</v>
      </c>
      <c r="AD159" t="s">
        <v>687</v>
      </c>
      <c r="AE159" t="s">
        <v>680</v>
      </c>
      <c r="AF159" t="s">
        <v>16</v>
      </c>
      <c r="AG159" t="s">
        <v>2</v>
      </c>
      <c r="AL159" t="s">
        <v>1157</v>
      </c>
      <c r="AM159" t="s">
        <v>518</v>
      </c>
    </row>
    <row r="160" spans="1:39" x14ac:dyDescent="0.25">
      <c r="A160" t="s">
        <v>162</v>
      </c>
      <c r="B160" t="s">
        <v>705</v>
      </c>
      <c r="C160" t="s">
        <v>508</v>
      </c>
      <c r="D160" t="s">
        <v>1034</v>
      </c>
      <c r="E160" t="s">
        <v>22</v>
      </c>
      <c r="F160" t="s">
        <v>700</v>
      </c>
      <c r="G160" t="s">
        <v>680</v>
      </c>
      <c r="H160" t="s">
        <v>16</v>
      </c>
      <c r="I160" t="s">
        <v>2</v>
      </c>
      <c r="S160" t="s">
        <v>182</v>
      </c>
      <c r="T160" t="s">
        <v>715</v>
      </c>
      <c r="U160">
        <v>1</v>
      </c>
      <c r="V160" t="s">
        <v>996</v>
      </c>
      <c r="W160">
        <v>53</v>
      </c>
      <c r="X160" t="s">
        <v>513</v>
      </c>
      <c r="Y160">
        <v>5</v>
      </c>
      <c r="Z160" t="s">
        <v>1109</v>
      </c>
      <c r="AA160" t="s">
        <v>1205</v>
      </c>
      <c r="AB160" t="s">
        <v>678</v>
      </c>
      <c r="AC160" t="s">
        <v>678</v>
      </c>
      <c r="AD160" t="s">
        <v>679</v>
      </c>
      <c r="AE160" t="s">
        <v>680</v>
      </c>
      <c r="AF160" t="s">
        <v>16</v>
      </c>
      <c r="AG160" t="s">
        <v>2</v>
      </c>
      <c r="AL160" t="s">
        <v>1158</v>
      </c>
      <c r="AM160" t="s">
        <v>581</v>
      </c>
    </row>
    <row r="161" spans="1:39" x14ac:dyDescent="0.25">
      <c r="A161" t="s">
        <v>163</v>
      </c>
      <c r="B161" t="s">
        <v>673</v>
      </c>
      <c r="C161" t="s">
        <v>508</v>
      </c>
      <c r="D161" t="s">
        <v>1074</v>
      </c>
      <c r="E161" t="s">
        <v>696</v>
      </c>
      <c r="F161" t="s">
        <v>697</v>
      </c>
      <c r="G161" t="s">
        <v>680</v>
      </c>
      <c r="H161" t="s">
        <v>16</v>
      </c>
      <c r="I161" t="s">
        <v>2</v>
      </c>
      <c r="S161" t="s">
        <v>183</v>
      </c>
      <c r="T161" t="s">
        <v>714</v>
      </c>
      <c r="U161">
        <v>1</v>
      </c>
      <c r="V161" t="s">
        <v>996</v>
      </c>
      <c r="W161">
        <v>53</v>
      </c>
      <c r="X161" t="s">
        <v>513</v>
      </c>
      <c r="Y161">
        <v>125</v>
      </c>
      <c r="Z161" t="s">
        <v>1206</v>
      </c>
      <c r="AA161" t="s">
        <v>1207</v>
      </c>
      <c r="AB161" t="s">
        <v>690</v>
      </c>
      <c r="AC161" t="s">
        <v>690</v>
      </c>
      <c r="AD161" t="s">
        <v>691</v>
      </c>
      <c r="AE161" t="s">
        <v>680</v>
      </c>
      <c r="AF161" t="s">
        <v>16</v>
      </c>
      <c r="AG161" t="s">
        <v>2</v>
      </c>
      <c r="AL161" t="s">
        <v>1347</v>
      </c>
      <c r="AM161" t="s">
        <v>518</v>
      </c>
    </row>
    <row r="162" spans="1:39" x14ac:dyDescent="0.25">
      <c r="A162" t="s">
        <v>164</v>
      </c>
      <c r="B162" t="s">
        <v>706</v>
      </c>
      <c r="C162" t="s">
        <v>508</v>
      </c>
      <c r="D162" t="s">
        <v>1078</v>
      </c>
      <c r="E162" t="s">
        <v>22</v>
      </c>
      <c r="F162" t="s">
        <v>700</v>
      </c>
      <c r="G162" t="s">
        <v>680</v>
      </c>
      <c r="H162" t="s">
        <v>16</v>
      </c>
      <c r="I162" t="s">
        <v>2</v>
      </c>
      <c r="S162" t="s">
        <v>184</v>
      </c>
      <c r="T162" t="s">
        <v>716</v>
      </c>
      <c r="U162">
        <v>1</v>
      </c>
      <c r="V162" t="s">
        <v>996</v>
      </c>
      <c r="W162">
        <v>53</v>
      </c>
      <c r="X162" t="s">
        <v>513</v>
      </c>
      <c r="Y162">
        <v>17</v>
      </c>
      <c r="Z162" t="s">
        <v>1020</v>
      </c>
      <c r="AA162" t="s">
        <v>1208</v>
      </c>
      <c r="AB162" t="s">
        <v>678</v>
      </c>
      <c r="AC162" t="s">
        <v>678</v>
      </c>
      <c r="AD162" t="s">
        <v>679</v>
      </c>
      <c r="AE162" t="s">
        <v>680</v>
      </c>
      <c r="AF162" t="s">
        <v>16</v>
      </c>
      <c r="AG162" t="s">
        <v>2</v>
      </c>
      <c r="AL162" t="s">
        <v>1008</v>
      </c>
      <c r="AM162" t="s">
        <v>581</v>
      </c>
    </row>
    <row r="163" spans="1:39" x14ac:dyDescent="0.25">
      <c r="A163" t="s">
        <v>165</v>
      </c>
      <c r="B163" t="s">
        <v>671</v>
      </c>
      <c r="C163" t="s">
        <v>508</v>
      </c>
      <c r="D163" t="s">
        <v>1168</v>
      </c>
      <c r="E163" t="s">
        <v>22</v>
      </c>
      <c r="F163" t="s">
        <v>700</v>
      </c>
      <c r="G163" t="s">
        <v>680</v>
      </c>
      <c r="H163" t="s">
        <v>16</v>
      </c>
      <c r="I163" t="s">
        <v>2</v>
      </c>
      <c r="S163" t="s">
        <v>185</v>
      </c>
      <c r="T163" t="s">
        <v>717</v>
      </c>
      <c r="U163">
        <v>1</v>
      </c>
      <c r="V163" t="s">
        <v>996</v>
      </c>
      <c r="W163">
        <v>39</v>
      </c>
      <c r="X163" t="s">
        <v>529</v>
      </c>
      <c r="Y163">
        <v>3</v>
      </c>
      <c r="Z163" t="s">
        <v>1065</v>
      </c>
      <c r="AA163" t="s">
        <v>1209</v>
      </c>
      <c r="AB163" t="s">
        <v>696</v>
      </c>
      <c r="AC163" t="s">
        <v>696</v>
      </c>
      <c r="AD163" t="s">
        <v>697</v>
      </c>
      <c r="AE163" t="s">
        <v>680</v>
      </c>
      <c r="AF163" t="s">
        <v>16</v>
      </c>
      <c r="AG163" t="s">
        <v>2</v>
      </c>
      <c r="AL163" t="s">
        <v>1160</v>
      </c>
      <c r="AM163" t="s">
        <v>518</v>
      </c>
    </row>
    <row r="164" spans="1:39" x14ac:dyDescent="0.25">
      <c r="A164" t="s">
        <v>166</v>
      </c>
      <c r="B164" t="s">
        <v>672</v>
      </c>
      <c r="C164" t="s">
        <v>508</v>
      </c>
      <c r="D164" t="s">
        <v>1166</v>
      </c>
      <c r="E164" t="s">
        <v>701</v>
      </c>
      <c r="F164" t="s">
        <v>702</v>
      </c>
      <c r="G164" t="s">
        <v>931</v>
      </c>
      <c r="H164" t="s">
        <v>931</v>
      </c>
      <c r="I164" t="s">
        <v>2</v>
      </c>
      <c r="S164" t="s">
        <v>186</v>
      </c>
      <c r="T164" t="s">
        <v>718</v>
      </c>
      <c r="U164">
        <v>1</v>
      </c>
      <c r="V164" t="s">
        <v>996</v>
      </c>
      <c r="W164">
        <v>39</v>
      </c>
      <c r="X164" t="s">
        <v>529</v>
      </c>
      <c r="Y164">
        <v>1</v>
      </c>
      <c r="Z164" t="s">
        <v>532</v>
      </c>
      <c r="AA164" t="s">
        <v>1210</v>
      </c>
      <c r="AB164" t="s">
        <v>696</v>
      </c>
      <c r="AC164" t="s">
        <v>696</v>
      </c>
      <c r="AD164" t="s">
        <v>697</v>
      </c>
      <c r="AE164" t="s">
        <v>680</v>
      </c>
      <c r="AF164" t="s">
        <v>16</v>
      </c>
      <c r="AG164" t="s">
        <v>2</v>
      </c>
      <c r="AL164" t="s">
        <v>1332</v>
      </c>
      <c r="AM164" t="s">
        <v>518</v>
      </c>
    </row>
    <row r="165" spans="1:39" x14ac:dyDescent="0.25">
      <c r="A165" t="s">
        <v>167</v>
      </c>
      <c r="B165" t="s">
        <v>673</v>
      </c>
      <c r="C165" t="s">
        <v>508</v>
      </c>
      <c r="D165" t="s">
        <v>1169</v>
      </c>
      <c r="E165" t="s">
        <v>22</v>
      </c>
      <c r="F165" t="s">
        <v>700</v>
      </c>
      <c r="G165" t="s">
        <v>680</v>
      </c>
      <c r="H165" t="s">
        <v>16</v>
      </c>
      <c r="I165" t="s">
        <v>2</v>
      </c>
      <c r="S165" t="s">
        <v>187</v>
      </c>
      <c r="T165" t="s">
        <v>719</v>
      </c>
      <c r="U165">
        <v>1</v>
      </c>
      <c r="V165" t="s">
        <v>996</v>
      </c>
      <c r="W165">
        <v>53</v>
      </c>
      <c r="X165" t="s">
        <v>513</v>
      </c>
      <c r="Y165">
        <v>43</v>
      </c>
      <c r="Z165" t="s">
        <v>1028</v>
      </c>
      <c r="AA165" t="s">
        <v>1211</v>
      </c>
      <c r="AB165" t="s">
        <v>678</v>
      </c>
      <c r="AC165" t="s">
        <v>678</v>
      </c>
      <c r="AD165" t="s">
        <v>679</v>
      </c>
      <c r="AE165" t="s">
        <v>680</v>
      </c>
      <c r="AF165" t="s">
        <v>16</v>
      </c>
      <c r="AG165" t="s">
        <v>2</v>
      </c>
      <c r="AL165" t="s">
        <v>1009</v>
      </c>
      <c r="AM165" t="s">
        <v>581</v>
      </c>
    </row>
    <row r="166" spans="1:39" x14ac:dyDescent="0.25">
      <c r="A166" t="s">
        <v>168</v>
      </c>
      <c r="B166" t="s">
        <v>660</v>
      </c>
      <c r="C166" t="s">
        <v>508</v>
      </c>
      <c r="D166" t="s">
        <v>539</v>
      </c>
      <c r="E166" t="s">
        <v>696</v>
      </c>
      <c r="F166" t="s">
        <v>697</v>
      </c>
      <c r="G166" t="s">
        <v>680</v>
      </c>
      <c r="H166" t="s">
        <v>16</v>
      </c>
      <c r="I166" t="s">
        <v>2</v>
      </c>
      <c r="S166" t="s">
        <v>188</v>
      </c>
      <c r="T166" t="s">
        <v>720</v>
      </c>
      <c r="U166">
        <v>1</v>
      </c>
      <c r="V166" t="s">
        <v>996</v>
      </c>
      <c r="W166">
        <v>53</v>
      </c>
      <c r="X166" t="s">
        <v>513</v>
      </c>
      <c r="Y166">
        <v>52</v>
      </c>
      <c r="Z166" t="s">
        <v>1029</v>
      </c>
      <c r="AA166" t="s">
        <v>1003</v>
      </c>
      <c r="AB166" t="s">
        <v>690</v>
      </c>
      <c r="AC166" t="s">
        <v>690</v>
      </c>
      <c r="AD166" t="s">
        <v>691</v>
      </c>
      <c r="AE166" t="s">
        <v>680</v>
      </c>
      <c r="AF166" t="s">
        <v>16</v>
      </c>
      <c r="AG166" t="s">
        <v>2</v>
      </c>
      <c r="AL166" t="s">
        <v>1071</v>
      </c>
      <c r="AM166" t="s">
        <v>529</v>
      </c>
    </row>
    <row r="167" spans="1:39" x14ac:dyDescent="0.25">
      <c r="A167" t="s">
        <v>169</v>
      </c>
      <c r="B167" t="s">
        <v>707</v>
      </c>
      <c r="C167" t="s">
        <v>508</v>
      </c>
      <c r="D167" t="s">
        <v>1032</v>
      </c>
      <c r="E167" t="s">
        <v>22</v>
      </c>
      <c r="F167" t="s">
        <v>700</v>
      </c>
      <c r="G167" t="s">
        <v>680</v>
      </c>
      <c r="H167" t="s">
        <v>16</v>
      </c>
      <c r="I167" t="s">
        <v>2</v>
      </c>
      <c r="S167" t="s">
        <v>189</v>
      </c>
      <c r="T167" t="s">
        <v>660</v>
      </c>
      <c r="U167">
        <v>1</v>
      </c>
      <c r="V167" t="s">
        <v>996</v>
      </c>
      <c r="W167">
        <v>172</v>
      </c>
      <c r="X167" t="s">
        <v>508</v>
      </c>
      <c r="Y167">
        <v>39</v>
      </c>
      <c r="Z167" t="s">
        <v>1171</v>
      </c>
      <c r="AA167" t="s">
        <v>1186</v>
      </c>
      <c r="AB167" t="s">
        <v>22</v>
      </c>
      <c r="AC167" t="s">
        <v>22</v>
      </c>
      <c r="AD167" t="s">
        <v>700</v>
      </c>
      <c r="AE167" t="s">
        <v>680</v>
      </c>
      <c r="AF167" t="s">
        <v>16</v>
      </c>
      <c r="AG167" t="s">
        <v>2</v>
      </c>
      <c r="AL167" t="s">
        <v>1096</v>
      </c>
      <c r="AM167" t="s">
        <v>518</v>
      </c>
    </row>
    <row r="168" spans="1:39" x14ac:dyDescent="0.25">
      <c r="A168" t="s">
        <v>170</v>
      </c>
      <c r="B168" t="s">
        <v>708</v>
      </c>
      <c r="C168" t="s">
        <v>508</v>
      </c>
      <c r="D168" t="s">
        <v>1194</v>
      </c>
      <c r="E168" t="s">
        <v>696</v>
      </c>
      <c r="F168" t="s">
        <v>697</v>
      </c>
      <c r="G168" t="s">
        <v>680</v>
      </c>
      <c r="H168" t="s">
        <v>16</v>
      </c>
      <c r="I168" t="s">
        <v>2</v>
      </c>
      <c r="S168" t="s">
        <v>190</v>
      </c>
      <c r="T168" t="s">
        <v>721</v>
      </c>
      <c r="U168">
        <v>1</v>
      </c>
      <c r="V168" t="s">
        <v>996</v>
      </c>
      <c r="W168">
        <v>172</v>
      </c>
      <c r="X168" t="s">
        <v>508</v>
      </c>
      <c r="Y168">
        <v>1</v>
      </c>
      <c r="Z168" t="s">
        <v>509</v>
      </c>
      <c r="AA168" t="s">
        <v>1212</v>
      </c>
      <c r="AB168" t="s">
        <v>696</v>
      </c>
      <c r="AC168" t="s">
        <v>696</v>
      </c>
      <c r="AD168" t="s">
        <v>697</v>
      </c>
      <c r="AE168" t="s">
        <v>680</v>
      </c>
      <c r="AF168" t="s">
        <v>16</v>
      </c>
      <c r="AG168" t="s">
        <v>2</v>
      </c>
      <c r="AL168" t="s">
        <v>1091</v>
      </c>
      <c r="AM168" t="s">
        <v>513</v>
      </c>
    </row>
    <row r="169" spans="1:39" x14ac:dyDescent="0.25">
      <c r="A169" t="s">
        <v>171</v>
      </c>
      <c r="B169" t="s">
        <v>674</v>
      </c>
      <c r="C169" t="s">
        <v>508</v>
      </c>
      <c r="D169" t="s">
        <v>1036</v>
      </c>
      <c r="E169" t="s">
        <v>22</v>
      </c>
      <c r="F169" t="s">
        <v>700</v>
      </c>
      <c r="G169" t="s">
        <v>680</v>
      </c>
      <c r="H169" t="s">
        <v>16</v>
      </c>
      <c r="I169" t="s">
        <v>2</v>
      </c>
      <c r="S169" t="s">
        <v>191</v>
      </c>
      <c r="T169" t="s">
        <v>676</v>
      </c>
      <c r="U169">
        <v>1</v>
      </c>
      <c r="V169" t="s">
        <v>996</v>
      </c>
      <c r="W169">
        <v>83</v>
      </c>
      <c r="X169" t="s">
        <v>518</v>
      </c>
      <c r="Y169">
        <v>29</v>
      </c>
      <c r="Z169" t="s">
        <v>1048</v>
      </c>
      <c r="AA169" t="s">
        <v>1003</v>
      </c>
      <c r="AB169" t="s">
        <v>692</v>
      </c>
      <c r="AC169" t="s">
        <v>692</v>
      </c>
      <c r="AD169" t="s">
        <v>693</v>
      </c>
      <c r="AE169" t="s">
        <v>680</v>
      </c>
      <c r="AF169" t="s">
        <v>16</v>
      </c>
      <c r="AG169" t="s">
        <v>2</v>
      </c>
      <c r="AL169" t="s">
        <v>539</v>
      </c>
      <c r="AM169" t="s">
        <v>518</v>
      </c>
    </row>
    <row r="170" spans="1:39" x14ac:dyDescent="0.25">
      <c r="A170" t="s">
        <v>172</v>
      </c>
      <c r="B170" t="s">
        <v>709</v>
      </c>
      <c r="C170" t="s">
        <v>518</v>
      </c>
      <c r="D170" t="s">
        <v>518</v>
      </c>
      <c r="E170" t="s">
        <v>682</v>
      </c>
      <c r="F170" t="s">
        <v>683</v>
      </c>
      <c r="G170" t="s">
        <v>680</v>
      </c>
      <c r="H170" t="s">
        <v>16</v>
      </c>
      <c r="I170" t="s">
        <v>2</v>
      </c>
      <c r="S170" t="s">
        <v>192</v>
      </c>
      <c r="T170" t="s">
        <v>642</v>
      </c>
      <c r="U170">
        <v>1</v>
      </c>
      <c r="V170" t="s">
        <v>996</v>
      </c>
      <c r="W170">
        <v>53</v>
      </c>
      <c r="X170" t="s">
        <v>513</v>
      </c>
      <c r="Y170">
        <v>54</v>
      </c>
      <c r="Z170" t="s">
        <v>1213</v>
      </c>
      <c r="AA170" t="s">
        <v>1214</v>
      </c>
      <c r="AB170" t="s">
        <v>690</v>
      </c>
      <c r="AC170" t="s">
        <v>690</v>
      </c>
      <c r="AD170" t="s">
        <v>691</v>
      </c>
      <c r="AE170" t="s">
        <v>680</v>
      </c>
      <c r="AF170" t="s">
        <v>16</v>
      </c>
      <c r="AG170" t="s">
        <v>2</v>
      </c>
      <c r="AL170" t="s">
        <v>539</v>
      </c>
      <c r="AM170" t="s">
        <v>508</v>
      </c>
    </row>
    <row r="171" spans="1:39" x14ac:dyDescent="0.25">
      <c r="A171" t="s">
        <v>173</v>
      </c>
      <c r="B171" t="s">
        <v>710</v>
      </c>
      <c r="C171" t="s">
        <v>518</v>
      </c>
      <c r="D171" t="s">
        <v>1096</v>
      </c>
      <c r="E171" t="s">
        <v>682</v>
      </c>
      <c r="F171" t="s">
        <v>683</v>
      </c>
      <c r="G171" t="s">
        <v>680</v>
      </c>
      <c r="H171" t="s">
        <v>16</v>
      </c>
      <c r="I171" t="s">
        <v>2</v>
      </c>
      <c r="S171" t="s">
        <v>193</v>
      </c>
      <c r="T171" t="s">
        <v>704</v>
      </c>
      <c r="U171">
        <v>1</v>
      </c>
      <c r="V171" t="s">
        <v>996</v>
      </c>
      <c r="W171">
        <v>39</v>
      </c>
      <c r="X171" t="s">
        <v>529</v>
      </c>
      <c r="Y171">
        <v>6</v>
      </c>
      <c r="Z171" t="s">
        <v>1139</v>
      </c>
      <c r="AA171" t="s">
        <v>1215</v>
      </c>
      <c r="AB171" t="s">
        <v>696</v>
      </c>
      <c r="AC171" t="s">
        <v>696</v>
      </c>
      <c r="AD171" t="s">
        <v>697</v>
      </c>
      <c r="AE171" t="s">
        <v>680</v>
      </c>
      <c r="AF171" t="s">
        <v>16</v>
      </c>
      <c r="AG171" t="s">
        <v>2</v>
      </c>
      <c r="AL171" t="s">
        <v>1037</v>
      </c>
      <c r="AM171" t="s">
        <v>529</v>
      </c>
    </row>
    <row r="172" spans="1:39" x14ac:dyDescent="0.25">
      <c r="A172" t="s">
        <v>174</v>
      </c>
      <c r="B172" t="s">
        <v>711</v>
      </c>
      <c r="C172" t="s">
        <v>513</v>
      </c>
      <c r="D172" t="s">
        <v>1197</v>
      </c>
      <c r="E172" t="s">
        <v>690</v>
      </c>
      <c r="F172" t="s">
        <v>691</v>
      </c>
      <c r="G172" t="s">
        <v>680</v>
      </c>
      <c r="H172" t="s">
        <v>16</v>
      </c>
      <c r="I172" t="s">
        <v>2</v>
      </c>
      <c r="S172" t="s">
        <v>194</v>
      </c>
      <c r="T172" t="s">
        <v>712</v>
      </c>
      <c r="U172">
        <v>1</v>
      </c>
      <c r="V172" t="s">
        <v>996</v>
      </c>
      <c r="W172">
        <v>83</v>
      </c>
      <c r="X172" t="s">
        <v>518</v>
      </c>
      <c r="Y172">
        <v>17</v>
      </c>
      <c r="Z172" t="s">
        <v>1216</v>
      </c>
      <c r="AA172" t="s">
        <v>1003</v>
      </c>
      <c r="AB172" t="s">
        <v>682</v>
      </c>
      <c r="AC172" t="s">
        <v>682</v>
      </c>
      <c r="AD172" t="s">
        <v>683</v>
      </c>
      <c r="AE172" t="s">
        <v>680</v>
      </c>
      <c r="AF172" t="s">
        <v>16</v>
      </c>
      <c r="AG172" t="s">
        <v>2</v>
      </c>
      <c r="AL172" t="s">
        <v>1128</v>
      </c>
      <c r="AM172" t="s">
        <v>508</v>
      </c>
    </row>
    <row r="173" spans="1:39" x14ac:dyDescent="0.25">
      <c r="A173" t="s">
        <v>175</v>
      </c>
      <c r="B173" t="s">
        <v>698</v>
      </c>
      <c r="C173" t="s">
        <v>513</v>
      </c>
      <c r="D173" t="s">
        <v>514</v>
      </c>
      <c r="E173" t="s">
        <v>678</v>
      </c>
      <c r="F173" t="s">
        <v>679</v>
      </c>
      <c r="G173" t="s">
        <v>680</v>
      </c>
      <c r="H173" t="s">
        <v>16</v>
      </c>
      <c r="I173" t="s">
        <v>2</v>
      </c>
      <c r="S173" t="s">
        <v>195</v>
      </c>
      <c r="T173" t="s">
        <v>661</v>
      </c>
      <c r="U173">
        <v>1</v>
      </c>
      <c r="V173" t="s">
        <v>996</v>
      </c>
      <c r="W173">
        <v>53</v>
      </c>
      <c r="X173" t="s">
        <v>513</v>
      </c>
      <c r="Y173">
        <v>2</v>
      </c>
      <c r="Z173" t="s">
        <v>1024</v>
      </c>
      <c r="AA173" t="s">
        <v>1202</v>
      </c>
      <c r="AB173" t="s">
        <v>23</v>
      </c>
      <c r="AC173" t="s">
        <v>23</v>
      </c>
      <c r="AD173" t="s">
        <v>687</v>
      </c>
      <c r="AE173" t="s">
        <v>680</v>
      </c>
      <c r="AF173" t="s">
        <v>16</v>
      </c>
      <c r="AG173" t="s">
        <v>2</v>
      </c>
      <c r="AL173" t="s">
        <v>1015</v>
      </c>
      <c r="AM173" t="s">
        <v>513</v>
      </c>
    </row>
    <row r="174" spans="1:39" x14ac:dyDescent="0.25">
      <c r="A174" t="s">
        <v>176</v>
      </c>
      <c r="B174" t="s">
        <v>538</v>
      </c>
      <c r="C174" t="s">
        <v>513</v>
      </c>
      <c r="D174" t="s">
        <v>599</v>
      </c>
      <c r="E174" t="s">
        <v>678</v>
      </c>
      <c r="F174" t="s">
        <v>679</v>
      </c>
      <c r="G174" t="s">
        <v>680</v>
      </c>
      <c r="H174" t="s">
        <v>16</v>
      </c>
      <c r="I174" t="s">
        <v>2</v>
      </c>
      <c r="S174" t="s">
        <v>196</v>
      </c>
      <c r="T174" t="s">
        <v>661</v>
      </c>
      <c r="U174">
        <v>1</v>
      </c>
      <c r="V174" t="s">
        <v>996</v>
      </c>
      <c r="W174">
        <v>53</v>
      </c>
      <c r="X174" t="s">
        <v>513</v>
      </c>
      <c r="Y174">
        <v>3</v>
      </c>
      <c r="Z174" t="s">
        <v>1053</v>
      </c>
      <c r="AA174" t="s">
        <v>1217</v>
      </c>
      <c r="AB174" t="s">
        <v>690</v>
      </c>
      <c r="AC174" t="s">
        <v>690</v>
      </c>
      <c r="AD174" t="s">
        <v>691</v>
      </c>
      <c r="AE174" t="s">
        <v>680</v>
      </c>
      <c r="AF174" t="s">
        <v>16</v>
      </c>
      <c r="AG174" t="s">
        <v>2</v>
      </c>
      <c r="AL174" t="s">
        <v>1257</v>
      </c>
      <c r="AM174" t="s">
        <v>518</v>
      </c>
    </row>
    <row r="175" spans="1:39" x14ac:dyDescent="0.25">
      <c r="A175" t="s">
        <v>177</v>
      </c>
      <c r="B175" t="s">
        <v>712</v>
      </c>
      <c r="C175" t="s">
        <v>518</v>
      </c>
      <c r="D175" t="s">
        <v>1045</v>
      </c>
      <c r="E175" t="s">
        <v>692</v>
      </c>
      <c r="F175" t="s">
        <v>693</v>
      </c>
      <c r="G175" t="s">
        <v>680</v>
      </c>
      <c r="H175" t="s">
        <v>16</v>
      </c>
      <c r="I175" t="s">
        <v>2</v>
      </c>
      <c r="S175" t="s">
        <v>197</v>
      </c>
      <c r="T175" t="s">
        <v>661</v>
      </c>
      <c r="U175">
        <v>1</v>
      </c>
      <c r="V175" t="s">
        <v>996</v>
      </c>
      <c r="W175">
        <v>53</v>
      </c>
      <c r="X175" t="s">
        <v>513</v>
      </c>
      <c r="Y175">
        <v>4</v>
      </c>
      <c r="Z175" t="s">
        <v>1099</v>
      </c>
      <c r="AA175" t="s">
        <v>1218</v>
      </c>
      <c r="AB175" t="s">
        <v>690</v>
      </c>
      <c r="AC175" t="s">
        <v>690</v>
      </c>
      <c r="AD175" t="s">
        <v>691</v>
      </c>
      <c r="AE175" t="s">
        <v>680</v>
      </c>
      <c r="AF175" t="s">
        <v>16</v>
      </c>
      <c r="AG175" t="s">
        <v>2</v>
      </c>
      <c r="AL175" t="s">
        <v>1029</v>
      </c>
      <c r="AM175" t="s">
        <v>513</v>
      </c>
    </row>
    <row r="176" spans="1:39" x14ac:dyDescent="0.25">
      <c r="A176" t="s">
        <v>178</v>
      </c>
      <c r="B176" t="s">
        <v>713</v>
      </c>
      <c r="C176" t="s">
        <v>513</v>
      </c>
      <c r="D176" t="s">
        <v>1024</v>
      </c>
      <c r="E176" t="s">
        <v>23</v>
      </c>
      <c r="F176" t="s">
        <v>687</v>
      </c>
      <c r="G176" t="s">
        <v>680</v>
      </c>
      <c r="H176" t="s">
        <v>16</v>
      </c>
      <c r="I176" t="s">
        <v>2</v>
      </c>
      <c r="S176" t="s">
        <v>198</v>
      </c>
      <c r="T176" t="s">
        <v>722</v>
      </c>
      <c r="U176">
        <v>1</v>
      </c>
      <c r="V176" t="s">
        <v>996</v>
      </c>
      <c r="W176">
        <v>53</v>
      </c>
      <c r="X176" t="s">
        <v>513</v>
      </c>
      <c r="Y176">
        <v>14</v>
      </c>
      <c r="Z176" t="s">
        <v>1056</v>
      </c>
      <c r="AA176" t="s">
        <v>1219</v>
      </c>
      <c r="AB176" t="s">
        <v>23</v>
      </c>
      <c r="AC176" t="s">
        <v>23</v>
      </c>
      <c r="AD176" t="s">
        <v>687</v>
      </c>
      <c r="AE176" t="s">
        <v>680</v>
      </c>
      <c r="AF176" t="s">
        <v>16</v>
      </c>
      <c r="AG176" t="s">
        <v>2</v>
      </c>
      <c r="AL176" t="s">
        <v>1010</v>
      </c>
      <c r="AM176" t="s">
        <v>513</v>
      </c>
    </row>
    <row r="177" spans="1:39" x14ac:dyDescent="0.25">
      <c r="A177" t="s">
        <v>179</v>
      </c>
      <c r="B177" t="s">
        <v>668</v>
      </c>
      <c r="C177" t="s">
        <v>518</v>
      </c>
      <c r="D177" t="s">
        <v>633</v>
      </c>
      <c r="E177" t="s">
        <v>682</v>
      </c>
      <c r="F177" t="s">
        <v>683</v>
      </c>
      <c r="G177" t="s">
        <v>680</v>
      </c>
      <c r="H177" t="s">
        <v>16</v>
      </c>
      <c r="I177" t="s">
        <v>2</v>
      </c>
      <c r="S177" t="s">
        <v>199</v>
      </c>
      <c r="T177" t="s">
        <v>593</v>
      </c>
      <c r="U177">
        <v>1</v>
      </c>
      <c r="V177" t="s">
        <v>996</v>
      </c>
      <c r="W177">
        <v>53</v>
      </c>
      <c r="X177" t="s">
        <v>513</v>
      </c>
      <c r="Y177">
        <v>15</v>
      </c>
      <c r="Z177" t="s">
        <v>723</v>
      </c>
      <c r="AA177" t="s">
        <v>1220</v>
      </c>
      <c r="AB177" t="s">
        <v>23</v>
      </c>
      <c r="AC177" t="s">
        <v>23</v>
      </c>
      <c r="AD177" t="s">
        <v>687</v>
      </c>
      <c r="AE177" t="s">
        <v>680</v>
      </c>
      <c r="AF177" t="s">
        <v>16</v>
      </c>
      <c r="AG177" t="s">
        <v>2</v>
      </c>
      <c r="AL177" t="s">
        <v>1272</v>
      </c>
      <c r="AM177" t="s">
        <v>518</v>
      </c>
    </row>
    <row r="178" spans="1:39" x14ac:dyDescent="0.25">
      <c r="A178" t="s">
        <v>180</v>
      </c>
      <c r="B178" t="s">
        <v>714</v>
      </c>
      <c r="C178" t="s">
        <v>513</v>
      </c>
      <c r="D178" t="s">
        <v>1115</v>
      </c>
      <c r="E178" t="s">
        <v>23</v>
      </c>
      <c r="F178" t="s">
        <v>687</v>
      </c>
      <c r="G178" t="s">
        <v>680</v>
      </c>
      <c r="H178" t="s">
        <v>16</v>
      </c>
      <c r="I178" t="s">
        <v>2</v>
      </c>
      <c r="S178" t="s">
        <v>200</v>
      </c>
      <c r="T178" t="s">
        <v>720</v>
      </c>
      <c r="U178">
        <v>1</v>
      </c>
      <c r="V178" t="s">
        <v>996</v>
      </c>
      <c r="W178">
        <v>53</v>
      </c>
      <c r="X178" t="s">
        <v>513</v>
      </c>
      <c r="Y178">
        <v>16</v>
      </c>
      <c r="Z178" t="s">
        <v>1221</v>
      </c>
      <c r="AA178" t="s">
        <v>1222</v>
      </c>
      <c r="AB178" t="s">
        <v>23</v>
      </c>
      <c r="AC178" t="s">
        <v>23</v>
      </c>
      <c r="AD178" t="s">
        <v>687</v>
      </c>
      <c r="AE178" t="s">
        <v>680</v>
      </c>
      <c r="AF178" t="s">
        <v>16</v>
      </c>
      <c r="AG178" t="s">
        <v>2</v>
      </c>
      <c r="AL178" t="s">
        <v>1262</v>
      </c>
      <c r="AM178" t="s">
        <v>518</v>
      </c>
    </row>
    <row r="179" spans="1:39" x14ac:dyDescent="0.25">
      <c r="A179" t="s">
        <v>181</v>
      </c>
      <c r="B179" t="s">
        <v>670</v>
      </c>
      <c r="C179" t="s">
        <v>513</v>
      </c>
      <c r="D179" t="s">
        <v>1162</v>
      </c>
      <c r="E179" t="s">
        <v>23</v>
      </c>
      <c r="F179" t="s">
        <v>687</v>
      </c>
      <c r="G179" t="s">
        <v>680</v>
      </c>
      <c r="H179" t="s">
        <v>16</v>
      </c>
      <c r="I179" t="s">
        <v>2</v>
      </c>
      <c r="S179" t="s">
        <v>201</v>
      </c>
      <c r="T179" t="s">
        <v>695</v>
      </c>
      <c r="U179">
        <v>1</v>
      </c>
      <c r="V179" t="s">
        <v>996</v>
      </c>
      <c r="W179">
        <v>53</v>
      </c>
      <c r="X179" t="s">
        <v>513</v>
      </c>
      <c r="Y179">
        <v>24</v>
      </c>
      <c r="Z179" t="s">
        <v>1052</v>
      </c>
      <c r="AA179" t="s">
        <v>1186</v>
      </c>
      <c r="AB179" t="s">
        <v>690</v>
      </c>
      <c r="AC179" t="s">
        <v>690</v>
      </c>
      <c r="AD179" t="s">
        <v>691</v>
      </c>
      <c r="AE179" t="s">
        <v>680</v>
      </c>
      <c r="AF179" t="s">
        <v>16</v>
      </c>
      <c r="AG179" t="s">
        <v>2</v>
      </c>
      <c r="AL179" t="s">
        <v>1351</v>
      </c>
      <c r="AM179" t="s">
        <v>508</v>
      </c>
    </row>
    <row r="180" spans="1:39" x14ac:dyDescent="0.25">
      <c r="A180" t="s">
        <v>182</v>
      </c>
      <c r="B180" t="s">
        <v>715</v>
      </c>
      <c r="C180" t="s">
        <v>513</v>
      </c>
      <c r="D180" t="s">
        <v>1109</v>
      </c>
      <c r="E180" t="s">
        <v>678</v>
      </c>
      <c r="F180" t="s">
        <v>679</v>
      </c>
      <c r="G180" t="s">
        <v>680</v>
      </c>
      <c r="H180" t="s">
        <v>16</v>
      </c>
      <c r="I180" t="s">
        <v>2</v>
      </c>
      <c r="S180" t="s">
        <v>202</v>
      </c>
      <c r="T180" t="s">
        <v>724</v>
      </c>
      <c r="U180">
        <v>1</v>
      </c>
      <c r="V180" t="s">
        <v>996</v>
      </c>
      <c r="W180">
        <v>53</v>
      </c>
      <c r="X180" t="s">
        <v>513</v>
      </c>
      <c r="Y180">
        <v>27</v>
      </c>
      <c r="Z180" t="s">
        <v>1090</v>
      </c>
      <c r="AA180" t="s">
        <v>1223</v>
      </c>
      <c r="AB180" t="s">
        <v>23</v>
      </c>
      <c r="AC180" t="s">
        <v>23</v>
      </c>
      <c r="AD180" t="s">
        <v>687</v>
      </c>
      <c r="AE180" t="s">
        <v>680</v>
      </c>
      <c r="AF180" t="s">
        <v>16</v>
      </c>
      <c r="AG180" t="s">
        <v>2</v>
      </c>
      <c r="AL180" t="s">
        <v>1032</v>
      </c>
      <c r="AM180" t="s">
        <v>508</v>
      </c>
    </row>
    <row r="181" spans="1:39" x14ac:dyDescent="0.25">
      <c r="A181" t="s">
        <v>183</v>
      </c>
      <c r="B181" t="s">
        <v>714</v>
      </c>
      <c r="C181" t="s">
        <v>513</v>
      </c>
      <c r="D181" t="s">
        <v>1206</v>
      </c>
      <c r="E181" t="s">
        <v>690</v>
      </c>
      <c r="F181" t="s">
        <v>691</v>
      </c>
      <c r="G181" t="s">
        <v>680</v>
      </c>
      <c r="H181" t="s">
        <v>16</v>
      </c>
      <c r="I181" t="s">
        <v>2</v>
      </c>
      <c r="S181" t="s">
        <v>203</v>
      </c>
      <c r="T181" t="s">
        <v>725</v>
      </c>
      <c r="U181">
        <v>1</v>
      </c>
      <c r="V181" t="s">
        <v>996</v>
      </c>
      <c r="W181">
        <v>53</v>
      </c>
      <c r="X181" t="s">
        <v>513</v>
      </c>
      <c r="Y181">
        <v>28</v>
      </c>
      <c r="Z181" t="s">
        <v>997</v>
      </c>
      <c r="AA181" t="s">
        <v>1224</v>
      </c>
      <c r="AB181" t="s">
        <v>23</v>
      </c>
      <c r="AC181" t="s">
        <v>23</v>
      </c>
      <c r="AD181" t="s">
        <v>687</v>
      </c>
      <c r="AE181" t="s">
        <v>680</v>
      </c>
      <c r="AF181" t="s">
        <v>16</v>
      </c>
      <c r="AG181" t="s">
        <v>2</v>
      </c>
      <c r="AL181" t="s">
        <v>1194</v>
      </c>
      <c r="AM181" t="s">
        <v>508</v>
      </c>
    </row>
    <row r="182" spans="1:39" x14ac:dyDescent="0.25">
      <c r="A182" t="s">
        <v>184</v>
      </c>
      <c r="B182" t="s">
        <v>716</v>
      </c>
      <c r="C182" t="s">
        <v>513</v>
      </c>
      <c r="D182" t="s">
        <v>1020</v>
      </c>
      <c r="E182" t="s">
        <v>678</v>
      </c>
      <c r="F182" t="s">
        <v>679</v>
      </c>
      <c r="G182" t="s">
        <v>680</v>
      </c>
      <c r="H182" t="s">
        <v>16</v>
      </c>
      <c r="I182" t="s">
        <v>2</v>
      </c>
      <c r="S182" t="s">
        <v>204</v>
      </c>
      <c r="T182" t="s">
        <v>726</v>
      </c>
      <c r="U182">
        <v>1</v>
      </c>
      <c r="V182" t="s">
        <v>996</v>
      </c>
      <c r="W182">
        <v>53</v>
      </c>
      <c r="X182" t="s">
        <v>513</v>
      </c>
      <c r="Y182">
        <v>30</v>
      </c>
      <c r="Z182" t="s">
        <v>1104</v>
      </c>
      <c r="AA182" t="s">
        <v>1225</v>
      </c>
      <c r="AB182" t="s">
        <v>23</v>
      </c>
      <c r="AC182" t="s">
        <v>23</v>
      </c>
      <c r="AD182" t="s">
        <v>687</v>
      </c>
      <c r="AE182" t="s">
        <v>680</v>
      </c>
      <c r="AF182" t="s">
        <v>16</v>
      </c>
      <c r="AG182" t="s">
        <v>2</v>
      </c>
      <c r="AL182" t="s">
        <v>1151</v>
      </c>
      <c r="AM182" t="s">
        <v>518</v>
      </c>
    </row>
    <row r="183" spans="1:39" x14ac:dyDescent="0.25">
      <c r="A183" t="s">
        <v>185</v>
      </c>
      <c r="B183" t="s">
        <v>717</v>
      </c>
      <c r="C183" t="s">
        <v>529</v>
      </c>
      <c r="D183" t="s">
        <v>1065</v>
      </c>
      <c r="E183" t="s">
        <v>696</v>
      </c>
      <c r="F183" t="s">
        <v>697</v>
      </c>
      <c r="G183" t="s">
        <v>680</v>
      </c>
      <c r="H183" t="s">
        <v>16</v>
      </c>
      <c r="I183" t="s">
        <v>2</v>
      </c>
      <c r="S183" t="s">
        <v>205</v>
      </c>
      <c r="T183" t="s">
        <v>668</v>
      </c>
      <c r="U183">
        <v>1</v>
      </c>
      <c r="V183" t="s">
        <v>996</v>
      </c>
      <c r="W183">
        <v>53</v>
      </c>
      <c r="X183" t="s">
        <v>513</v>
      </c>
      <c r="Y183">
        <v>34</v>
      </c>
      <c r="Z183" t="s">
        <v>1017</v>
      </c>
      <c r="AA183" t="s">
        <v>1226</v>
      </c>
      <c r="AB183" t="s">
        <v>678</v>
      </c>
      <c r="AC183" t="s">
        <v>678</v>
      </c>
      <c r="AD183" t="s">
        <v>679</v>
      </c>
      <c r="AE183" t="s">
        <v>680</v>
      </c>
      <c r="AF183" t="s">
        <v>16</v>
      </c>
      <c r="AG183" t="s">
        <v>2</v>
      </c>
      <c r="AL183" t="s">
        <v>1124</v>
      </c>
      <c r="AM183" t="s">
        <v>508</v>
      </c>
    </row>
    <row r="184" spans="1:39" x14ac:dyDescent="0.25">
      <c r="A184" t="s">
        <v>186</v>
      </c>
      <c r="B184" t="s">
        <v>718</v>
      </c>
      <c r="C184" t="s">
        <v>529</v>
      </c>
      <c r="D184" t="s">
        <v>532</v>
      </c>
      <c r="E184" t="s">
        <v>696</v>
      </c>
      <c r="F184" t="s">
        <v>697</v>
      </c>
      <c r="G184" t="s">
        <v>680</v>
      </c>
      <c r="H184" t="s">
        <v>16</v>
      </c>
      <c r="I184" t="s">
        <v>2</v>
      </c>
      <c r="S184" t="s">
        <v>206</v>
      </c>
      <c r="T184" t="s">
        <v>675</v>
      </c>
      <c r="U184">
        <v>1</v>
      </c>
      <c r="V184" t="s">
        <v>996</v>
      </c>
      <c r="W184">
        <v>53</v>
      </c>
      <c r="X184" t="s">
        <v>513</v>
      </c>
      <c r="Y184">
        <v>51</v>
      </c>
      <c r="Z184" t="s">
        <v>1015</v>
      </c>
      <c r="AA184" t="s">
        <v>1227</v>
      </c>
      <c r="AB184" t="s">
        <v>23</v>
      </c>
      <c r="AC184" t="s">
        <v>23</v>
      </c>
      <c r="AD184" t="s">
        <v>687</v>
      </c>
      <c r="AE184" t="s">
        <v>680</v>
      </c>
      <c r="AF184" t="s">
        <v>16</v>
      </c>
      <c r="AG184" t="s">
        <v>2</v>
      </c>
      <c r="AL184" t="s">
        <v>1069</v>
      </c>
      <c r="AM184" t="s">
        <v>518</v>
      </c>
    </row>
    <row r="185" spans="1:39" x14ac:dyDescent="0.25">
      <c r="A185" t="s">
        <v>187</v>
      </c>
      <c r="B185" t="s">
        <v>719</v>
      </c>
      <c r="C185" t="s">
        <v>513</v>
      </c>
      <c r="D185" t="s">
        <v>1028</v>
      </c>
      <c r="E185" t="s">
        <v>678</v>
      </c>
      <c r="F185" t="s">
        <v>679</v>
      </c>
      <c r="G185" t="s">
        <v>680</v>
      </c>
      <c r="H185" t="s">
        <v>16</v>
      </c>
      <c r="I185" t="s">
        <v>2</v>
      </c>
      <c r="S185" t="s">
        <v>207</v>
      </c>
      <c r="T185" t="s">
        <v>727</v>
      </c>
      <c r="U185">
        <v>1</v>
      </c>
      <c r="V185" t="s">
        <v>996</v>
      </c>
      <c r="W185">
        <v>53</v>
      </c>
      <c r="X185" t="s">
        <v>513</v>
      </c>
      <c r="Y185">
        <v>26</v>
      </c>
      <c r="Z185" t="s">
        <v>1167</v>
      </c>
      <c r="AA185" t="s">
        <v>1228</v>
      </c>
      <c r="AB185" t="s">
        <v>690</v>
      </c>
      <c r="AC185" t="s">
        <v>690</v>
      </c>
      <c r="AD185" t="s">
        <v>691</v>
      </c>
      <c r="AE185" t="s">
        <v>680</v>
      </c>
      <c r="AF185" t="s">
        <v>16</v>
      </c>
      <c r="AG185" t="s">
        <v>2</v>
      </c>
      <c r="AL185" t="s">
        <v>1264</v>
      </c>
      <c r="AM185" t="s">
        <v>518</v>
      </c>
    </row>
    <row r="186" spans="1:39" x14ac:dyDescent="0.25">
      <c r="A186" t="s">
        <v>188</v>
      </c>
      <c r="B186" t="s">
        <v>720</v>
      </c>
      <c r="C186" t="s">
        <v>513</v>
      </c>
      <c r="D186" t="s">
        <v>1029</v>
      </c>
      <c r="E186" t="s">
        <v>690</v>
      </c>
      <c r="F186" t="s">
        <v>691</v>
      </c>
      <c r="G186" t="s">
        <v>680</v>
      </c>
      <c r="H186" t="s">
        <v>16</v>
      </c>
      <c r="I186" t="s">
        <v>2</v>
      </c>
      <c r="S186" t="s">
        <v>208</v>
      </c>
      <c r="T186" t="s">
        <v>593</v>
      </c>
      <c r="U186">
        <v>1</v>
      </c>
      <c r="V186" t="s">
        <v>996</v>
      </c>
      <c r="W186">
        <v>53</v>
      </c>
      <c r="X186" t="s">
        <v>513</v>
      </c>
      <c r="Y186">
        <v>33</v>
      </c>
      <c r="Z186" t="s">
        <v>1229</v>
      </c>
      <c r="AA186" t="s">
        <v>1230</v>
      </c>
      <c r="AB186" t="s">
        <v>690</v>
      </c>
      <c r="AC186" t="s">
        <v>690</v>
      </c>
      <c r="AD186" t="s">
        <v>691</v>
      </c>
      <c r="AE186" t="s">
        <v>680</v>
      </c>
      <c r="AF186" t="s">
        <v>16</v>
      </c>
      <c r="AG186" t="s">
        <v>2</v>
      </c>
      <c r="AL186" t="s">
        <v>1343</v>
      </c>
      <c r="AM186" t="s">
        <v>508</v>
      </c>
    </row>
    <row r="187" spans="1:39" x14ac:dyDescent="0.25">
      <c r="A187" t="s">
        <v>189</v>
      </c>
      <c r="B187" t="s">
        <v>660</v>
      </c>
      <c r="C187" t="s">
        <v>508</v>
      </c>
      <c r="D187" t="s">
        <v>1171</v>
      </c>
      <c r="E187" t="s">
        <v>22</v>
      </c>
      <c r="F187" t="s">
        <v>700</v>
      </c>
      <c r="G187" t="s">
        <v>680</v>
      </c>
      <c r="H187" t="s">
        <v>16</v>
      </c>
      <c r="I187" t="s">
        <v>2</v>
      </c>
      <c r="S187" t="s">
        <v>209</v>
      </c>
      <c r="T187" t="s">
        <v>659</v>
      </c>
      <c r="U187">
        <v>1</v>
      </c>
      <c r="V187" t="s">
        <v>996</v>
      </c>
      <c r="W187">
        <v>53</v>
      </c>
      <c r="X187" t="s">
        <v>513</v>
      </c>
      <c r="Y187">
        <v>29</v>
      </c>
      <c r="Z187" t="s">
        <v>1079</v>
      </c>
      <c r="AA187" t="s">
        <v>1231</v>
      </c>
      <c r="AB187" t="s">
        <v>23</v>
      </c>
      <c r="AC187" t="s">
        <v>23</v>
      </c>
      <c r="AD187" t="s">
        <v>687</v>
      </c>
      <c r="AE187" t="s">
        <v>680</v>
      </c>
      <c r="AF187" t="s">
        <v>16</v>
      </c>
      <c r="AG187" t="s">
        <v>2</v>
      </c>
      <c r="AL187" t="s">
        <v>1273</v>
      </c>
      <c r="AM187" t="s">
        <v>518</v>
      </c>
    </row>
    <row r="188" spans="1:39" x14ac:dyDescent="0.25">
      <c r="A188" t="s">
        <v>190</v>
      </c>
      <c r="B188" t="s">
        <v>721</v>
      </c>
      <c r="C188" t="s">
        <v>508</v>
      </c>
      <c r="D188" t="s">
        <v>509</v>
      </c>
      <c r="E188" t="s">
        <v>696</v>
      </c>
      <c r="F188" t="s">
        <v>697</v>
      </c>
      <c r="G188" t="s">
        <v>680</v>
      </c>
      <c r="H188" t="s">
        <v>16</v>
      </c>
      <c r="I188" t="s">
        <v>2</v>
      </c>
      <c r="S188" t="s">
        <v>210</v>
      </c>
      <c r="T188" t="s">
        <v>728</v>
      </c>
      <c r="U188">
        <v>1</v>
      </c>
      <c r="V188" t="s">
        <v>996</v>
      </c>
      <c r="W188">
        <v>53</v>
      </c>
      <c r="X188" t="s">
        <v>513</v>
      </c>
      <c r="Y188">
        <v>38</v>
      </c>
      <c r="Z188" t="s">
        <v>1076</v>
      </c>
      <c r="AA188" t="s">
        <v>1232</v>
      </c>
      <c r="AB188" t="s">
        <v>23</v>
      </c>
      <c r="AC188" t="s">
        <v>23</v>
      </c>
      <c r="AD188" t="s">
        <v>687</v>
      </c>
      <c r="AE188" t="s">
        <v>680</v>
      </c>
      <c r="AF188" t="s">
        <v>16</v>
      </c>
      <c r="AG188" t="s">
        <v>2</v>
      </c>
      <c r="AL188" t="s">
        <v>1286</v>
      </c>
      <c r="AM188" t="s">
        <v>518</v>
      </c>
    </row>
    <row r="189" spans="1:39" x14ac:dyDescent="0.25">
      <c r="A189" t="s">
        <v>191</v>
      </c>
      <c r="B189" t="s">
        <v>676</v>
      </c>
      <c r="C189" t="s">
        <v>518</v>
      </c>
      <c r="D189" t="s">
        <v>1048</v>
      </c>
      <c r="E189" t="s">
        <v>692</v>
      </c>
      <c r="F189" t="s">
        <v>693</v>
      </c>
      <c r="G189" t="s">
        <v>680</v>
      </c>
      <c r="H189" t="s">
        <v>16</v>
      </c>
      <c r="I189" t="s">
        <v>2</v>
      </c>
      <c r="S189" t="s">
        <v>211</v>
      </c>
      <c r="T189" t="s">
        <v>729</v>
      </c>
      <c r="U189">
        <v>1</v>
      </c>
      <c r="V189" t="s">
        <v>996</v>
      </c>
      <c r="W189">
        <v>53</v>
      </c>
      <c r="X189" t="s">
        <v>513</v>
      </c>
      <c r="Y189">
        <v>31</v>
      </c>
      <c r="Z189" t="s">
        <v>1233</v>
      </c>
      <c r="AA189" t="s">
        <v>1234</v>
      </c>
      <c r="AB189" t="s">
        <v>690</v>
      </c>
      <c r="AC189" t="s">
        <v>690</v>
      </c>
      <c r="AD189" t="s">
        <v>691</v>
      </c>
      <c r="AE189" t="s">
        <v>680</v>
      </c>
      <c r="AF189" t="s">
        <v>16</v>
      </c>
      <c r="AG189" t="s">
        <v>2</v>
      </c>
      <c r="AL189" t="s">
        <v>519</v>
      </c>
      <c r="AM189" t="s">
        <v>518</v>
      </c>
    </row>
    <row r="190" spans="1:39" x14ac:dyDescent="0.25">
      <c r="A190" t="s">
        <v>192</v>
      </c>
      <c r="B190" t="s">
        <v>642</v>
      </c>
      <c r="C190" t="s">
        <v>513</v>
      </c>
      <c r="D190" t="s">
        <v>1213</v>
      </c>
      <c r="E190" t="s">
        <v>690</v>
      </c>
      <c r="F190" t="s">
        <v>691</v>
      </c>
      <c r="G190" t="s">
        <v>680</v>
      </c>
      <c r="H190" t="s">
        <v>16</v>
      </c>
      <c r="I190" t="s">
        <v>2</v>
      </c>
      <c r="S190" t="s">
        <v>212</v>
      </c>
      <c r="T190" t="s">
        <v>593</v>
      </c>
      <c r="U190">
        <v>1</v>
      </c>
      <c r="V190" t="s">
        <v>996</v>
      </c>
      <c r="W190">
        <v>53</v>
      </c>
      <c r="X190" t="s">
        <v>513</v>
      </c>
      <c r="Y190">
        <v>44</v>
      </c>
      <c r="Z190" t="s">
        <v>1235</v>
      </c>
      <c r="AA190" t="s">
        <v>1236</v>
      </c>
      <c r="AB190" t="s">
        <v>690</v>
      </c>
      <c r="AC190" t="s">
        <v>690</v>
      </c>
      <c r="AD190" t="s">
        <v>691</v>
      </c>
      <c r="AE190" t="s">
        <v>680</v>
      </c>
      <c r="AF190" t="s">
        <v>16</v>
      </c>
      <c r="AG190" t="s">
        <v>2</v>
      </c>
      <c r="AL190" t="s">
        <v>1036</v>
      </c>
      <c r="AM190" t="s">
        <v>508</v>
      </c>
    </row>
    <row r="191" spans="1:39" x14ac:dyDescent="0.25">
      <c r="A191" t="s">
        <v>193</v>
      </c>
      <c r="B191" t="s">
        <v>704</v>
      </c>
      <c r="C191" t="s">
        <v>529</v>
      </c>
      <c r="D191" t="s">
        <v>1139</v>
      </c>
      <c r="E191" t="s">
        <v>696</v>
      </c>
      <c r="F191" t="s">
        <v>697</v>
      </c>
      <c r="G191" t="s">
        <v>680</v>
      </c>
      <c r="H191" t="s">
        <v>16</v>
      </c>
      <c r="I191" t="s">
        <v>2</v>
      </c>
      <c r="S191" t="s">
        <v>213</v>
      </c>
      <c r="T191" t="s">
        <v>668</v>
      </c>
      <c r="U191">
        <v>1</v>
      </c>
      <c r="V191" t="s">
        <v>996</v>
      </c>
      <c r="W191">
        <v>53</v>
      </c>
      <c r="X191" t="s">
        <v>513</v>
      </c>
      <c r="Y191">
        <v>41</v>
      </c>
      <c r="Z191" t="s">
        <v>1057</v>
      </c>
      <c r="AA191" t="s">
        <v>1237</v>
      </c>
      <c r="AB191" t="s">
        <v>690</v>
      </c>
      <c r="AC191" t="s">
        <v>690</v>
      </c>
      <c r="AD191" t="s">
        <v>691</v>
      </c>
      <c r="AE191" t="s">
        <v>680</v>
      </c>
      <c r="AF191" t="s">
        <v>16</v>
      </c>
      <c r="AG191" t="s">
        <v>2</v>
      </c>
      <c r="AL191" t="s">
        <v>1130</v>
      </c>
      <c r="AM191" t="s">
        <v>508</v>
      </c>
    </row>
    <row r="192" spans="1:39" x14ac:dyDescent="0.25">
      <c r="A192" t="s">
        <v>194</v>
      </c>
      <c r="B192" t="s">
        <v>712</v>
      </c>
      <c r="C192" t="s">
        <v>518</v>
      </c>
      <c r="D192" t="s">
        <v>1216</v>
      </c>
      <c r="E192" t="s">
        <v>682</v>
      </c>
      <c r="F192" t="s">
        <v>683</v>
      </c>
      <c r="G192" t="s">
        <v>680</v>
      </c>
      <c r="H192" t="s">
        <v>16</v>
      </c>
      <c r="I192" t="s">
        <v>2</v>
      </c>
      <c r="S192" t="s">
        <v>214</v>
      </c>
      <c r="T192" t="s">
        <v>730</v>
      </c>
      <c r="U192">
        <v>1</v>
      </c>
      <c r="V192" t="s">
        <v>996</v>
      </c>
      <c r="W192">
        <v>53</v>
      </c>
      <c r="X192" t="s">
        <v>513</v>
      </c>
      <c r="Y192">
        <v>9</v>
      </c>
      <c r="Z192" t="s">
        <v>1075</v>
      </c>
      <c r="AA192" t="s">
        <v>1238</v>
      </c>
      <c r="AB192" t="s">
        <v>23</v>
      </c>
      <c r="AC192" t="s">
        <v>23</v>
      </c>
      <c r="AD192" t="s">
        <v>687</v>
      </c>
      <c r="AE192" t="s">
        <v>680</v>
      </c>
      <c r="AF192" t="s">
        <v>16</v>
      </c>
      <c r="AG192" t="s">
        <v>2</v>
      </c>
      <c r="AL192" t="s">
        <v>526</v>
      </c>
      <c r="AM192" t="s">
        <v>508</v>
      </c>
    </row>
    <row r="193" spans="1:33" x14ac:dyDescent="0.25">
      <c r="A193" t="s">
        <v>195</v>
      </c>
      <c r="B193" t="s">
        <v>661</v>
      </c>
      <c r="C193" t="s">
        <v>513</v>
      </c>
      <c r="D193" t="s">
        <v>1024</v>
      </c>
      <c r="E193" t="s">
        <v>23</v>
      </c>
      <c r="F193" t="s">
        <v>687</v>
      </c>
      <c r="G193" t="s">
        <v>680</v>
      </c>
      <c r="H193" t="s">
        <v>16</v>
      </c>
      <c r="I193" t="s">
        <v>2</v>
      </c>
      <c r="S193" t="s">
        <v>215</v>
      </c>
      <c r="T193" t="s">
        <v>731</v>
      </c>
      <c r="U193">
        <v>1</v>
      </c>
      <c r="V193" t="s">
        <v>996</v>
      </c>
      <c r="W193">
        <v>53</v>
      </c>
      <c r="X193" t="s">
        <v>513</v>
      </c>
      <c r="Y193">
        <v>21</v>
      </c>
      <c r="Z193" t="s">
        <v>1239</v>
      </c>
      <c r="AA193" t="s">
        <v>1240</v>
      </c>
      <c r="AB193" t="s">
        <v>690</v>
      </c>
      <c r="AC193" t="s">
        <v>690</v>
      </c>
      <c r="AD193" t="s">
        <v>691</v>
      </c>
      <c r="AE193" t="s">
        <v>680</v>
      </c>
      <c r="AF193" t="s">
        <v>16</v>
      </c>
      <c r="AG193" t="s">
        <v>2</v>
      </c>
    </row>
    <row r="194" spans="1:33" x14ac:dyDescent="0.25">
      <c r="A194" t="s">
        <v>196</v>
      </c>
      <c r="B194" t="s">
        <v>661</v>
      </c>
      <c r="C194" t="s">
        <v>513</v>
      </c>
      <c r="D194" t="s">
        <v>1053</v>
      </c>
      <c r="E194" t="s">
        <v>690</v>
      </c>
      <c r="F194" t="s">
        <v>691</v>
      </c>
      <c r="G194" t="s">
        <v>680</v>
      </c>
      <c r="H194" t="s">
        <v>16</v>
      </c>
      <c r="I194" t="s">
        <v>2</v>
      </c>
      <c r="S194" t="s">
        <v>216</v>
      </c>
      <c r="T194" t="s">
        <v>556</v>
      </c>
      <c r="U194">
        <v>1</v>
      </c>
      <c r="V194" t="s">
        <v>996</v>
      </c>
      <c r="W194">
        <v>53</v>
      </c>
      <c r="X194" t="s">
        <v>513</v>
      </c>
      <c r="Y194">
        <v>55</v>
      </c>
      <c r="Z194" t="s">
        <v>1102</v>
      </c>
      <c r="AA194" t="s">
        <v>1241</v>
      </c>
      <c r="AB194" t="s">
        <v>690</v>
      </c>
      <c r="AC194" t="s">
        <v>690</v>
      </c>
      <c r="AD194" t="s">
        <v>691</v>
      </c>
      <c r="AE194" t="s">
        <v>680</v>
      </c>
      <c r="AF194" t="s">
        <v>16</v>
      </c>
      <c r="AG194" t="s">
        <v>2</v>
      </c>
    </row>
    <row r="195" spans="1:33" x14ac:dyDescent="0.25">
      <c r="A195" t="s">
        <v>197</v>
      </c>
      <c r="B195" t="s">
        <v>661</v>
      </c>
      <c r="C195" t="s">
        <v>513</v>
      </c>
      <c r="D195" t="s">
        <v>1099</v>
      </c>
      <c r="E195" t="s">
        <v>690</v>
      </c>
      <c r="F195" t="s">
        <v>691</v>
      </c>
      <c r="G195" t="s">
        <v>680</v>
      </c>
      <c r="H195" t="s">
        <v>16</v>
      </c>
      <c r="I195" t="s">
        <v>2</v>
      </c>
      <c r="S195" t="s">
        <v>217</v>
      </c>
      <c r="T195" t="s">
        <v>732</v>
      </c>
      <c r="U195">
        <v>1</v>
      </c>
      <c r="V195" t="s">
        <v>996</v>
      </c>
      <c r="W195">
        <v>53</v>
      </c>
      <c r="X195" t="s">
        <v>513</v>
      </c>
      <c r="Y195">
        <v>6</v>
      </c>
      <c r="Z195" t="s">
        <v>1050</v>
      </c>
      <c r="AA195" t="s">
        <v>1242</v>
      </c>
      <c r="AB195" t="s">
        <v>678</v>
      </c>
      <c r="AC195" t="s">
        <v>678</v>
      </c>
      <c r="AD195" t="s">
        <v>679</v>
      </c>
      <c r="AE195" t="s">
        <v>680</v>
      </c>
      <c r="AF195" t="s">
        <v>16</v>
      </c>
      <c r="AG195" t="s">
        <v>2</v>
      </c>
    </row>
    <row r="196" spans="1:33" x14ac:dyDescent="0.25">
      <c r="A196" t="s">
        <v>198</v>
      </c>
      <c r="B196" t="s">
        <v>722</v>
      </c>
      <c r="C196" t="s">
        <v>513</v>
      </c>
      <c r="D196" t="s">
        <v>1056</v>
      </c>
      <c r="E196" t="s">
        <v>23</v>
      </c>
      <c r="F196" t="s">
        <v>687</v>
      </c>
      <c r="G196" t="s">
        <v>680</v>
      </c>
      <c r="H196" t="s">
        <v>16</v>
      </c>
      <c r="I196" t="s">
        <v>2</v>
      </c>
      <c r="S196" t="s">
        <v>218</v>
      </c>
      <c r="T196" t="s">
        <v>669</v>
      </c>
      <c r="U196">
        <v>1</v>
      </c>
      <c r="V196" t="s">
        <v>996</v>
      </c>
      <c r="W196">
        <v>53</v>
      </c>
      <c r="X196" t="s">
        <v>513</v>
      </c>
      <c r="Y196">
        <v>58</v>
      </c>
      <c r="Z196" t="s">
        <v>1080</v>
      </c>
      <c r="AA196" t="s">
        <v>1003</v>
      </c>
      <c r="AB196" t="s">
        <v>678</v>
      </c>
      <c r="AC196" t="s">
        <v>678</v>
      </c>
      <c r="AD196" t="s">
        <v>679</v>
      </c>
      <c r="AE196" t="s">
        <v>680</v>
      </c>
      <c r="AF196" t="s">
        <v>16</v>
      </c>
      <c r="AG196" t="s">
        <v>2</v>
      </c>
    </row>
    <row r="197" spans="1:33" x14ac:dyDescent="0.25">
      <c r="A197" t="s">
        <v>199</v>
      </c>
      <c r="B197" t="s">
        <v>593</v>
      </c>
      <c r="C197" t="s">
        <v>513</v>
      </c>
      <c r="D197" t="s">
        <v>723</v>
      </c>
      <c r="E197" t="s">
        <v>23</v>
      </c>
      <c r="F197" t="s">
        <v>687</v>
      </c>
      <c r="G197" t="s">
        <v>680</v>
      </c>
      <c r="H197" t="s">
        <v>16</v>
      </c>
      <c r="I197" t="s">
        <v>2</v>
      </c>
      <c r="S197" t="s">
        <v>219</v>
      </c>
      <c r="T197" t="s">
        <v>733</v>
      </c>
      <c r="U197">
        <v>1</v>
      </c>
      <c r="V197" t="s">
        <v>996</v>
      </c>
      <c r="W197">
        <v>172</v>
      </c>
      <c r="X197" t="s">
        <v>508</v>
      </c>
      <c r="Y197">
        <v>6</v>
      </c>
      <c r="Z197" t="s">
        <v>594</v>
      </c>
      <c r="AA197" t="s">
        <v>1186</v>
      </c>
      <c r="AB197" t="s">
        <v>22</v>
      </c>
      <c r="AC197" t="s">
        <v>22</v>
      </c>
      <c r="AD197" t="s">
        <v>700</v>
      </c>
      <c r="AE197" t="s">
        <v>680</v>
      </c>
      <c r="AF197" t="s">
        <v>16</v>
      </c>
      <c r="AG197" t="s">
        <v>2</v>
      </c>
    </row>
    <row r="198" spans="1:33" x14ac:dyDescent="0.25">
      <c r="A198" t="s">
        <v>200</v>
      </c>
      <c r="B198" t="s">
        <v>720</v>
      </c>
      <c r="C198" t="s">
        <v>513</v>
      </c>
      <c r="D198" t="s">
        <v>1221</v>
      </c>
      <c r="E198" t="s">
        <v>23</v>
      </c>
      <c r="F198" t="s">
        <v>687</v>
      </c>
      <c r="G198" t="s">
        <v>680</v>
      </c>
      <c r="H198" t="s">
        <v>16</v>
      </c>
      <c r="I198" t="s">
        <v>2</v>
      </c>
      <c r="S198" t="s">
        <v>220</v>
      </c>
      <c r="T198" t="s">
        <v>698</v>
      </c>
      <c r="U198">
        <v>1</v>
      </c>
      <c r="V198" t="s">
        <v>996</v>
      </c>
      <c r="W198">
        <v>172</v>
      </c>
      <c r="X198" t="s">
        <v>508</v>
      </c>
      <c r="Y198">
        <v>42</v>
      </c>
      <c r="Z198" t="s">
        <v>1164</v>
      </c>
      <c r="AA198" t="s">
        <v>1186</v>
      </c>
      <c r="AB198" t="s">
        <v>22</v>
      </c>
      <c r="AC198" t="s">
        <v>22</v>
      </c>
      <c r="AD198" t="s">
        <v>700</v>
      </c>
      <c r="AE198" t="s">
        <v>680</v>
      </c>
      <c r="AF198" t="s">
        <v>16</v>
      </c>
      <c r="AG198" t="s">
        <v>2</v>
      </c>
    </row>
    <row r="199" spans="1:33" x14ac:dyDescent="0.25">
      <c r="A199" t="s">
        <v>201</v>
      </c>
      <c r="B199" t="s">
        <v>695</v>
      </c>
      <c r="C199" t="s">
        <v>513</v>
      </c>
      <c r="D199" t="s">
        <v>1052</v>
      </c>
      <c r="E199" t="s">
        <v>690</v>
      </c>
      <c r="F199" t="s">
        <v>691</v>
      </c>
      <c r="G199" t="s">
        <v>680</v>
      </c>
      <c r="H199" t="s">
        <v>16</v>
      </c>
      <c r="I199" t="s">
        <v>2</v>
      </c>
      <c r="S199" t="s">
        <v>221</v>
      </c>
      <c r="T199" t="s">
        <v>538</v>
      </c>
      <c r="U199">
        <v>1</v>
      </c>
      <c r="V199" t="s">
        <v>996</v>
      </c>
      <c r="W199">
        <v>83</v>
      </c>
      <c r="X199" t="s">
        <v>518</v>
      </c>
      <c r="Y199">
        <v>7</v>
      </c>
      <c r="Z199" t="s">
        <v>1061</v>
      </c>
      <c r="AA199" t="s">
        <v>1243</v>
      </c>
      <c r="AB199" t="s">
        <v>682</v>
      </c>
      <c r="AC199" t="s">
        <v>682</v>
      </c>
      <c r="AD199" t="s">
        <v>683</v>
      </c>
      <c r="AE199" t="s">
        <v>680</v>
      </c>
      <c r="AF199" t="s">
        <v>16</v>
      </c>
      <c r="AG199" t="s">
        <v>2</v>
      </c>
    </row>
    <row r="200" spans="1:33" x14ac:dyDescent="0.25">
      <c r="A200" t="s">
        <v>202</v>
      </c>
      <c r="B200" t="s">
        <v>724</v>
      </c>
      <c r="C200" t="s">
        <v>513</v>
      </c>
      <c r="D200" t="s">
        <v>1090</v>
      </c>
      <c r="E200" t="s">
        <v>23</v>
      </c>
      <c r="F200" t="s">
        <v>687</v>
      </c>
      <c r="G200" t="s">
        <v>680</v>
      </c>
      <c r="H200" t="s">
        <v>16</v>
      </c>
      <c r="I200" t="s">
        <v>2</v>
      </c>
      <c r="S200" t="s">
        <v>222</v>
      </c>
      <c r="T200" t="s">
        <v>734</v>
      </c>
      <c r="U200">
        <v>1</v>
      </c>
      <c r="V200" t="s">
        <v>996</v>
      </c>
      <c r="W200">
        <v>172</v>
      </c>
      <c r="X200" t="s">
        <v>508</v>
      </c>
      <c r="Y200">
        <v>12</v>
      </c>
      <c r="Z200" t="s">
        <v>1244</v>
      </c>
      <c r="AA200" t="s">
        <v>1006</v>
      </c>
      <c r="AB200" t="s">
        <v>696</v>
      </c>
      <c r="AC200" t="s">
        <v>696</v>
      </c>
      <c r="AD200" t="s">
        <v>697</v>
      </c>
      <c r="AE200" t="s">
        <v>680</v>
      </c>
      <c r="AF200" t="s">
        <v>16</v>
      </c>
      <c r="AG200" t="s">
        <v>2</v>
      </c>
    </row>
    <row r="201" spans="1:33" x14ac:dyDescent="0.25">
      <c r="A201" t="s">
        <v>203</v>
      </c>
      <c r="B201" t="s">
        <v>725</v>
      </c>
      <c r="C201" t="s">
        <v>513</v>
      </c>
      <c r="D201" t="s">
        <v>997</v>
      </c>
      <c r="E201" t="s">
        <v>23</v>
      </c>
      <c r="F201" t="s">
        <v>687</v>
      </c>
      <c r="G201" t="s">
        <v>680</v>
      </c>
      <c r="H201" t="s">
        <v>16</v>
      </c>
      <c r="I201" t="s">
        <v>2</v>
      </c>
      <c r="S201" t="s">
        <v>223</v>
      </c>
      <c r="T201" t="s">
        <v>677</v>
      </c>
      <c r="U201">
        <v>1</v>
      </c>
      <c r="V201" t="s">
        <v>996</v>
      </c>
      <c r="W201">
        <v>53</v>
      </c>
      <c r="X201" t="s">
        <v>513</v>
      </c>
      <c r="Y201">
        <v>35</v>
      </c>
      <c r="Z201" t="s">
        <v>1245</v>
      </c>
      <c r="AA201" t="s">
        <v>1003</v>
      </c>
      <c r="AB201" t="s">
        <v>690</v>
      </c>
      <c r="AC201" t="s">
        <v>690</v>
      </c>
      <c r="AD201" t="s">
        <v>691</v>
      </c>
      <c r="AE201" t="s">
        <v>680</v>
      </c>
      <c r="AF201" t="s">
        <v>16</v>
      </c>
      <c r="AG201" t="s">
        <v>2</v>
      </c>
    </row>
    <row r="202" spans="1:33" x14ac:dyDescent="0.25">
      <c r="A202" t="s">
        <v>204</v>
      </c>
      <c r="B202" t="s">
        <v>726</v>
      </c>
      <c r="C202" t="s">
        <v>513</v>
      </c>
      <c r="D202" t="s">
        <v>1104</v>
      </c>
      <c r="E202" t="s">
        <v>23</v>
      </c>
      <c r="F202" t="s">
        <v>687</v>
      </c>
      <c r="G202" t="s">
        <v>680</v>
      </c>
      <c r="H202" t="s">
        <v>16</v>
      </c>
      <c r="I202" t="s">
        <v>2</v>
      </c>
      <c r="S202" t="s">
        <v>224</v>
      </c>
      <c r="T202" t="s">
        <v>671</v>
      </c>
      <c r="U202">
        <v>1</v>
      </c>
      <c r="V202" t="s">
        <v>996</v>
      </c>
      <c r="W202">
        <v>83</v>
      </c>
      <c r="X202" t="s">
        <v>518</v>
      </c>
      <c r="Y202">
        <v>19</v>
      </c>
      <c r="Z202" t="s">
        <v>685</v>
      </c>
      <c r="AA202" t="s">
        <v>1246</v>
      </c>
      <c r="AB202" t="s">
        <v>682</v>
      </c>
      <c r="AC202" t="s">
        <v>682</v>
      </c>
      <c r="AD202" t="s">
        <v>683</v>
      </c>
      <c r="AE202" t="s">
        <v>680</v>
      </c>
      <c r="AF202" t="s">
        <v>16</v>
      </c>
      <c r="AG202" t="s">
        <v>2</v>
      </c>
    </row>
    <row r="203" spans="1:33" x14ac:dyDescent="0.25">
      <c r="A203" t="s">
        <v>205</v>
      </c>
      <c r="B203" t="s">
        <v>668</v>
      </c>
      <c r="C203" t="s">
        <v>513</v>
      </c>
      <c r="D203" t="s">
        <v>1017</v>
      </c>
      <c r="E203" t="s">
        <v>678</v>
      </c>
      <c r="F203" t="s">
        <v>679</v>
      </c>
      <c r="G203" t="s">
        <v>680</v>
      </c>
      <c r="H203" t="s">
        <v>16</v>
      </c>
      <c r="I203" t="s">
        <v>2</v>
      </c>
      <c r="S203" t="s">
        <v>225</v>
      </c>
      <c r="T203" t="s">
        <v>735</v>
      </c>
      <c r="U203">
        <v>1</v>
      </c>
      <c r="V203" t="s">
        <v>996</v>
      </c>
      <c r="W203">
        <v>39</v>
      </c>
      <c r="X203" t="s">
        <v>529</v>
      </c>
      <c r="Y203">
        <v>9</v>
      </c>
      <c r="Z203" t="s">
        <v>1037</v>
      </c>
      <c r="AA203" t="s">
        <v>1247</v>
      </c>
      <c r="AB203" t="s">
        <v>696</v>
      </c>
      <c r="AC203" t="s">
        <v>696</v>
      </c>
      <c r="AD203" t="s">
        <v>697</v>
      </c>
      <c r="AE203" t="s">
        <v>680</v>
      </c>
      <c r="AF203" t="s">
        <v>16</v>
      </c>
      <c r="AG203" t="s">
        <v>2</v>
      </c>
    </row>
    <row r="204" spans="1:33" x14ac:dyDescent="0.25">
      <c r="A204" t="s">
        <v>206</v>
      </c>
      <c r="B204" t="s">
        <v>675</v>
      </c>
      <c r="C204" t="s">
        <v>513</v>
      </c>
      <c r="D204" t="s">
        <v>1015</v>
      </c>
      <c r="E204" t="s">
        <v>23</v>
      </c>
      <c r="F204" t="s">
        <v>687</v>
      </c>
      <c r="G204" t="s">
        <v>680</v>
      </c>
      <c r="H204" t="s">
        <v>16</v>
      </c>
      <c r="I204" t="s">
        <v>2</v>
      </c>
      <c r="S204" t="s">
        <v>226</v>
      </c>
      <c r="T204" t="s">
        <v>736</v>
      </c>
      <c r="U204">
        <v>1</v>
      </c>
      <c r="V204" t="s">
        <v>996</v>
      </c>
      <c r="W204">
        <v>39</v>
      </c>
      <c r="X204" t="s">
        <v>529</v>
      </c>
      <c r="Y204">
        <v>7</v>
      </c>
      <c r="Z204" t="s">
        <v>1071</v>
      </c>
      <c r="AA204" t="s">
        <v>1058</v>
      </c>
      <c r="AB204" t="s">
        <v>696</v>
      </c>
      <c r="AC204" t="s">
        <v>696</v>
      </c>
      <c r="AD204" t="s">
        <v>697</v>
      </c>
      <c r="AE204" t="s">
        <v>680</v>
      </c>
      <c r="AF204" t="s">
        <v>16</v>
      </c>
      <c r="AG204" t="s">
        <v>2</v>
      </c>
    </row>
    <row r="205" spans="1:33" x14ac:dyDescent="0.25">
      <c r="A205" t="s">
        <v>207</v>
      </c>
      <c r="B205" t="s">
        <v>727</v>
      </c>
      <c r="C205" t="s">
        <v>513</v>
      </c>
      <c r="D205" t="s">
        <v>1167</v>
      </c>
      <c r="E205" t="s">
        <v>690</v>
      </c>
      <c r="F205" t="s">
        <v>691</v>
      </c>
      <c r="G205" t="s">
        <v>680</v>
      </c>
      <c r="H205" t="s">
        <v>16</v>
      </c>
      <c r="I205" t="s">
        <v>2</v>
      </c>
      <c r="S205" t="s">
        <v>227</v>
      </c>
      <c r="T205" t="s">
        <v>737</v>
      </c>
      <c r="U205">
        <v>1</v>
      </c>
      <c r="V205" t="s">
        <v>996</v>
      </c>
      <c r="W205">
        <v>53</v>
      </c>
      <c r="X205" t="s">
        <v>513</v>
      </c>
      <c r="Y205">
        <v>53</v>
      </c>
      <c r="Z205" t="s">
        <v>1010</v>
      </c>
      <c r="AA205" t="s">
        <v>1003</v>
      </c>
      <c r="AB205" t="s">
        <v>690</v>
      </c>
      <c r="AC205" t="s">
        <v>690</v>
      </c>
      <c r="AD205" t="s">
        <v>691</v>
      </c>
      <c r="AE205" t="s">
        <v>680</v>
      </c>
      <c r="AF205" t="s">
        <v>16</v>
      </c>
      <c r="AG205" t="s">
        <v>2</v>
      </c>
    </row>
    <row r="206" spans="1:33" x14ac:dyDescent="0.25">
      <c r="A206" t="s">
        <v>208</v>
      </c>
      <c r="B206" t="s">
        <v>593</v>
      </c>
      <c r="C206" t="s">
        <v>513</v>
      </c>
      <c r="D206" t="s">
        <v>1229</v>
      </c>
      <c r="E206" t="s">
        <v>690</v>
      </c>
      <c r="F206" t="s">
        <v>691</v>
      </c>
      <c r="G206" t="s">
        <v>680</v>
      </c>
      <c r="H206" t="s">
        <v>16</v>
      </c>
      <c r="I206" t="s">
        <v>2</v>
      </c>
      <c r="S206" t="s">
        <v>228</v>
      </c>
      <c r="T206" t="s">
        <v>738</v>
      </c>
      <c r="U206">
        <v>1</v>
      </c>
      <c r="V206" t="s">
        <v>996</v>
      </c>
      <c r="W206">
        <v>53</v>
      </c>
      <c r="X206" t="s">
        <v>513</v>
      </c>
      <c r="Y206">
        <v>75</v>
      </c>
      <c r="Z206" t="s">
        <v>804</v>
      </c>
      <c r="AA206" t="s">
        <v>1248</v>
      </c>
      <c r="AB206" t="s">
        <v>678</v>
      </c>
      <c r="AC206" t="s">
        <v>678</v>
      </c>
      <c r="AD206" t="s">
        <v>679</v>
      </c>
      <c r="AE206" t="s">
        <v>680</v>
      </c>
      <c r="AF206" t="s">
        <v>16</v>
      </c>
      <c r="AG206" t="s">
        <v>2</v>
      </c>
    </row>
    <row r="207" spans="1:33" x14ac:dyDescent="0.25">
      <c r="A207" t="s">
        <v>209</v>
      </c>
      <c r="B207" t="s">
        <v>659</v>
      </c>
      <c r="C207" t="s">
        <v>513</v>
      </c>
      <c r="D207" t="s">
        <v>1079</v>
      </c>
      <c r="E207" t="s">
        <v>23</v>
      </c>
      <c r="F207" t="s">
        <v>687</v>
      </c>
      <c r="G207" t="s">
        <v>680</v>
      </c>
      <c r="H207" t="s">
        <v>16</v>
      </c>
      <c r="I207" t="s">
        <v>2</v>
      </c>
      <c r="S207" t="s">
        <v>229</v>
      </c>
      <c r="T207" t="s">
        <v>563</v>
      </c>
      <c r="U207">
        <v>1</v>
      </c>
      <c r="V207" t="s">
        <v>996</v>
      </c>
      <c r="W207">
        <v>53</v>
      </c>
      <c r="X207" t="s">
        <v>513</v>
      </c>
      <c r="Y207">
        <v>20</v>
      </c>
      <c r="Z207" t="s">
        <v>1100</v>
      </c>
      <c r="AA207" t="s">
        <v>1249</v>
      </c>
      <c r="AB207" t="s">
        <v>690</v>
      </c>
      <c r="AC207" t="s">
        <v>690</v>
      </c>
      <c r="AD207" t="s">
        <v>691</v>
      </c>
      <c r="AE207" t="s">
        <v>680</v>
      </c>
      <c r="AF207" t="s">
        <v>16</v>
      </c>
      <c r="AG207" t="s">
        <v>2</v>
      </c>
    </row>
    <row r="208" spans="1:33" x14ac:dyDescent="0.25">
      <c r="A208" t="s">
        <v>210</v>
      </c>
      <c r="B208" t="s">
        <v>728</v>
      </c>
      <c r="C208" t="s">
        <v>513</v>
      </c>
      <c r="D208" t="s">
        <v>1076</v>
      </c>
      <c r="E208" t="s">
        <v>23</v>
      </c>
      <c r="F208" t="s">
        <v>687</v>
      </c>
      <c r="G208" t="s">
        <v>680</v>
      </c>
      <c r="H208" t="s">
        <v>16</v>
      </c>
      <c r="I208" t="s">
        <v>2</v>
      </c>
      <c r="S208" t="s">
        <v>230</v>
      </c>
      <c r="T208" t="s">
        <v>660</v>
      </c>
      <c r="U208">
        <v>1</v>
      </c>
      <c r="V208" t="s">
        <v>996</v>
      </c>
      <c r="W208">
        <v>53</v>
      </c>
      <c r="X208" t="s">
        <v>513</v>
      </c>
      <c r="Y208">
        <v>19</v>
      </c>
      <c r="Z208" t="s">
        <v>1088</v>
      </c>
      <c r="AA208" t="s">
        <v>1250</v>
      </c>
      <c r="AB208" t="s">
        <v>690</v>
      </c>
      <c r="AC208" t="s">
        <v>690</v>
      </c>
      <c r="AD208" t="s">
        <v>691</v>
      </c>
      <c r="AE208" t="s">
        <v>680</v>
      </c>
      <c r="AF208" t="s">
        <v>16</v>
      </c>
      <c r="AG208" t="s">
        <v>2</v>
      </c>
    </row>
    <row r="209" spans="1:33" x14ac:dyDescent="0.25">
      <c r="A209" t="s">
        <v>211</v>
      </c>
      <c r="B209" t="s">
        <v>729</v>
      </c>
      <c r="C209" t="s">
        <v>513</v>
      </c>
      <c r="D209" t="s">
        <v>1233</v>
      </c>
      <c r="E209" t="s">
        <v>690</v>
      </c>
      <c r="F209" t="s">
        <v>691</v>
      </c>
      <c r="G209" t="s">
        <v>680</v>
      </c>
      <c r="H209" t="s">
        <v>16</v>
      </c>
      <c r="I209" t="s">
        <v>2</v>
      </c>
      <c r="S209" t="s">
        <v>231</v>
      </c>
      <c r="T209" t="s">
        <v>739</v>
      </c>
      <c r="U209">
        <v>1</v>
      </c>
      <c r="V209" t="s">
        <v>996</v>
      </c>
      <c r="W209">
        <v>53</v>
      </c>
      <c r="X209" t="s">
        <v>513</v>
      </c>
      <c r="Y209">
        <v>25</v>
      </c>
      <c r="Z209" t="s">
        <v>1026</v>
      </c>
      <c r="AA209" t="s">
        <v>1251</v>
      </c>
      <c r="AB209" t="s">
        <v>23</v>
      </c>
      <c r="AC209" t="s">
        <v>23</v>
      </c>
      <c r="AD209" t="s">
        <v>687</v>
      </c>
      <c r="AE209" t="s">
        <v>680</v>
      </c>
      <c r="AF209" t="s">
        <v>16</v>
      </c>
      <c r="AG209" t="s">
        <v>2</v>
      </c>
    </row>
    <row r="210" spans="1:33" x14ac:dyDescent="0.25">
      <c r="A210" t="s">
        <v>212</v>
      </c>
      <c r="B210" t="s">
        <v>593</v>
      </c>
      <c r="C210" t="s">
        <v>513</v>
      </c>
      <c r="D210" t="s">
        <v>1235</v>
      </c>
      <c r="E210" t="s">
        <v>690</v>
      </c>
      <c r="F210" t="s">
        <v>691</v>
      </c>
      <c r="G210" t="s">
        <v>680</v>
      </c>
      <c r="H210" t="s">
        <v>16</v>
      </c>
      <c r="I210" t="s">
        <v>2</v>
      </c>
      <c r="S210" t="s">
        <v>232</v>
      </c>
      <c r="T210" t="s">
        <v>740</v>
      </c>
      <c r="U210">
        <v>1</v>
      </c>
      <c r="V210" t="s">
        <v>996</v>
      </c>
      <c r="W210">
        <v>53</v>
      </c>
      <c r="X210" t="s">
        <v>513</v>
      </c>
      <c r="Y210">
        <v>23</v>
      </c>
      <c r="Z210" t="s">
        <v>1038</v>
      </c>
      <c r="AA210" t="s">
        <v>1252</v>
      </c>
      <c r="AB210" t="s">
        <v>678</v>
      </c>
      <c r="AC210" t="s">
        <v>678</v>
      </c>
      <c r="AD210" t="s">
        <v>679</v>
      </c>
      <c r="AE210" t="s">
        <v>680</v>
      </c>
      <c r="AF210" t="s">
        <v>16</v>
      </c>
      <c r="AG210" t="s">
        <v>2</v>
      </c>
    </row>
    <row r="211" spans="1:33" x14ac:dyDescent="0.25">
      <c r="A211" t="s">
        <v>213</v>
      </c>
      <c r="B211" t="s">
        <v>668</v>
      </c>
      <c r="C211" t="s">
        <v>513</v>
      </c>
      <c r="D211" t="s">
        <v>1057</v>
      </c>
      <c r="E211" t="s">
        <v>690</v>
      </c>
      <c r="F211" t="s">
        <v>691</v>
      </c>
      <c r="G211" t="s">
        <v>680</v>
      </c>
      <c r="H211" t="s">
        <v>16</v>
      </c>
      <c r="I211" t="s">
        <v>2</v>
      </c>
      <c r="S211" t="s">
        <v>233</v>
      </c>
      <c r="T211" t="s">
        <v>741</v>
      </c>
      <c r="U211">
        <v>1</v>
      </c>
      <c r="V211" t="s">
        <v>996</v>
      </c>
      <c r="W211">
        <v>53</v>
      </c>
      <c r="X211" t="s">
        <v>513</v>
      </c>
      <c r="Y211">
        <v>11</v>
      </c>
      <c r="Z211" t="s">
        <v>600</v>
      </c>
      <c r="AA211" t="s">
        <v>1253</v>
      </c>
      <c r="AB211" t="s">
        <v>678</v>
      </c>
      <c r="AC211" t="s">
        <v>678</v>
      </c>
      <c r="AD211" t="s">
        <v>679</v>
      </c>
      <c r="AE211" t="s">
        <v>680</v>
      </c>
      <c r="AF211" t="s">
        <v>16</v>
      </c>
      <c r="AG211" t="s">
        <v>2</v>
      </c>
    </row>
    <row r="212" spans="1:33" x14ac:dyDescent="0.25">
      <c r="A212" t="s">
        <v>214</v>
      </c>
      <c r="B212" t="s">
        <v>730</v>
      </c>
      <c r="C212" t="s">
        <v>513</v>
      </c>
      <c r="D212" t="s">
        <v>1075</v>
      </c>
      <c r="E212" t="s">
        <v>23</v>
      </c>
      <c r="F212" t="s">
        <v>687</v>
      </c>
      <c r="G212" t="s">
        <v>680</v>
      </c>
      <c r="H212" t="s">
        <v>16</v>
      </c>
      <c r="I212" t="s">
        <v>2</v>
      </c>
      <c r="S212" t="s">
        <v>234</v>
      </c>
      <c r="T212" t="s">
        <v>704</v>
      </c>
      <c r="U212">
        <v>1</v>
      </c>
      <c r="V212" t="s">
        <v>996</v>
      </c>
      <c r="W212">
        <v>53</v>
      </c>
      <c r="X212" t="s">
        <v>513</v>
      </c>
      <c r="Y212">
        <v>190</v>
      </c>
      <c r="Z212" t="s">
        <v>616</v>
      </c>
      <c r="AA212" t="s">
        <v>1254</v>
      </c>
      <c r="AB212" t="s">
        <v>678</v>
      </c>
      <c r="AC212" t="s">
        <v>678</v>
      </c>
      <c r="AD212" t="s">
        <v>679</v>
      </c>
      <c r="AE212" t="s">
        <v>680</v>
      </c>
      <c r="AF212" t="s">
        <v>16</v>
      </c>
      <c r="AG212" t="s">
        <v>2</v>
      </c>
    </row>
    <row r="213" spans="1:33" x14ac:dyDescent="0.25">
      <c r="A213" t="s">
        <v>215</v>
      </c>
      <c r="B213" t="s">
        <v>731</v>
      </c>
      <c r="C213" t="s">
        <v>513</v>
      </c>
      <c r="D213" t="s">
        <v>1239</v>
      </c>
      <c r="E213" t="s">
        <v>690</v>
      </c>
      <c r="F213" t="s">
        <v>691</v>
      </c>
      <c r="G213" t="s">
        <v>680</v>
      </c>
      <c r="H213" t="s">
        <v>16</v>
      </c>
      <c r="I213" t="s">
        <v>2</v>
      </c>
      <c r="S213" t="s">
        <v>235</v>
      </c>
      <c r="T213" t="s">
        <v>703</v>
      </c>
      <c r="U213">
        <v>1</v>
      </c>
      <c r="V213" t="s">
        <v>996</v>
      </c>
      <c r="W213">
        <v>16</v>
      </c>
      <c r="X213" t="s">
        <v>581</v>
      </c>
      <c r="Y213">
        <v>13</v>
      </c>
      <c r="Z213" t="s">
        <v>1172</v>
      </c>
      <c r="AA213" t="s">
        <v>1255</v>
      </c>
      <c r="AB213" t="s">
        <v>678</v>
      </c>
      <c r="AC213" t="s">
        <v>678</v>
      </c>
      <c r="AD213" t="s">
        <v>679</v>
      </c>
      <c r="AE213" t="s">
        <v>680</v>
      </c>
      <c r="AF213" t="s">
        <v>16</v>
      </c>
      <c r="AG213" t="s">
        <v>2</v>
      </c>
    </row>
    <row r="214" spans="1:33" x14ac:dyDescent="0.25">
      <c r="A214" t="s">
        <v>216</v>
      </c>
      <c r="B214" t="s">
        <v>556</v>
      </c>
      <c r="C214" t="s">
        <v>513</v>
      </c>
      <c r="D214" t="s">
        <v>1102</v>
      </c>
      <c r="E214" t="s">
        <v>690</v>
      </c>
      <c r="F214" t="s">
        <v>691</v>
      </c>
      <c r="G214" t="s">
        <v>680</v>
      </c>
      <c r="H214" t="s">
        <v>16</v>
      </c>
      <c r="I214" t="s">
        <v>2</v>
      </c>
      <c r="S214" t="s">
        <v>236</v>
      </c>
      <c r="T214" t="s">
        <v>669</v>
      </c>
      <c r="U214">
        <v>1</v>
      </c>
      <c r="V214" t="s">
        <v>996</v>
      </c>
      <c r="W214">
        <v>16</v>
      </c>
      <c r="X214" t="s">
        <v>581</v>
      </c>
      <c r="Y214">
        <v>9</v>
      </c>
      <c r="Z214" t="s">
        <v>1043</v>
      </c>
      <c r="AA214" t="s">
        <v>1003</v>
      </c>
      <c r="AB214" t="s">
        <v>678</v>
      </c>
      <c r="AC214" t="s">
        <v>678</v>
      </c>
      <c r="AD214" t="s">
        <v>679</v>
      </c>
      <c r="AE214" t="s">
        <v>680</v>
      </c>
      <c r="AF214" t="s">
        <v>16</v>
      </c>
      <c r="AG214" t="s">
        <v>2</v>
      </c>
    </row>
    <row r="215" spans="1:33" x14ac:dyDescent="0.25">
      <c r="A215" t="s">
        <v>217</v>
      </c>
      <c r="B215" t="s">
        <v>732</v>
      </c>
      <c r="C215" t="s">
        <v>513</v>
      </c>
      <c r="D215" t="s">
        <v>1050</v>
      </c>
      <c r="E215" t="s">
        <v>678</v>
      </c>
      <c r="F215" t="s">
        <v>679</v>
      </c>
      <c r="G215" t="s">
        <v>680</v>
      </c>
      <c r="H215" t="s">
        <v>16</v>
      </c>
      <c r="I215" t="s">
        <v>2</v>
      </c>
      <c r="S215" t="s">
        <v>237</v>
      </c>
      <c r="T215" t="s">
        <v>669</v>
      </c>
      <c r="U215">
        <v>1</v>
      </c>
      <c r="V215" t="s">
        <v>996</v>
      </c>
      <c r="W215">
        <v>16</v>
      </c>
      <c r="X215" t="s">
        <v>581</v>
      </c>
      <c r="Y215">
        <v>7</v>
      </c>
      <c r="Z215" t="s">
        <v>1256</v>
      </c>
      <c r="AA215" t="s">
        <v>1179</v>
      </c>
      <c r="AB215" t="s">
        <v>678</v>
      </c>
      <c r="AC215" t="s">
        <v>678</v>
      </c>
      <c r="AD215" t="s">
        <v>679</v>
      </c>
      <c r="AE215" t="s">
        <v>680</v>
      </c>
      <c r="AF215" t="s">
        <v>16</v>
      </c>
      <c r="AG215" t="s">
        <v>2</v>
      </c>
    </row>
    <row r="216" spans="1:33" x14ac:dyDescent="0.25">
      <c r="A216" t="s">
        <v>218</v>
      </c>
      <c r="B216" t="s">
        <v>669</v>
      </c>
      <c r="C216" t="s">
        <v>513</v>
      </c>
      <c r="D216" t="s">
        <v>1080</v>
      </c>
      <c r="E216" t="s">
        <v>678</v>
      </c>
      <c r="F216" t="s">
        <v>679</v>
      </c>
      <c r="G216" t="s">
        <v>680</v>
      </c>
      <c r="H216" t="s">
        <v>16</v>
      </c>
      <c r="I216" t="s">
        <v>2</v>
      </c>
      <c r="S216" t="s">
        <v>238</v>
      </c>
      <c r="T216" t="s">
        <v>742</v>
      </c>
      <c r="U216">
        <v>1</v>
      </c>
      <c r="V216" t="s">
        <v>996</v>
      </c>
      <c r="W216">
        <v>16</v>
      </c>
      <c r="X216" t="s">
        <v>581</v>
      </c>
      <c r="Y216">
        <v>18</v>
      </c>
      <c r="Z216" t="s">
        <v>1158</v>
      </c>
      <c r="AA216" t="s">
        <v>1058</v>
      </c>
      <c r="AB216" t="s">
        <v>678</v>
      </c>
      <c r="AC216" t="s">
        <v>678</v>
      </c>
      <c r="AD216" t="s">
        <v>679</v>
      </c>
      <c r="AE216" t="s">
        <v>680</v>
      </c>
      <c r="AF216" t="s">
        <v>16</v>
      </c>
      <c r="AG216" t="s">
        <v>2</v>
      </c>
    </row>
    <row r="217" spans="1:33" x14ac:dyDescent="0.25">
      <c r="A217" t="s">
        <v>219</v>
      </c>
      <c r="B217" t="s">
        <v>733</v>
      </c>
      <c r="C217" t="s">
        <v>508</v>
      </c>
      <c r="D217" t="s">
        <v>594</v>
      </c>
      <c r="E217" t="s">
        <v>22</v>
      </c>
      <c r="F217" t="s">
        <v>700</v>
      </c>
      <c r="G217" t="s">
        <v>680</v>
      </c>
      <c r="H217" t="s">
        <v>16</v>
      </c>
      <c r="I217" t="s">
        <v>2</v>
      </c>
      <c r="S217" t="s">
        <v>239</v>
      </c>
      <c r="T217" t="s">
        <v>743</v>
      </c>
      <c r="U217">
        <v>1</v>
      </c>
      <c r="V217" t="s">
        <v>996</v>
      </c>
      <c r="W217">
        <v>16</v>
      </c>
      <c r="X217" t="s">
        <v>581</v>
      </c>
      <c r="Y217">
        <v>6</v>
      </c>
      <c r="Z217" t="s">
        <v>1081</v>
      </c>
      <c r="AA217" t="s">
        <v>1003</v>
      </c>
      <c r="AB217" t="s">
        <v>678</v>
      </c>
      <c r="AC217" t="s">
        <v>678</v>
      </c>
      <c r="AD217" t="s">
        <v>679</v>
      </c>
      <c r="AE217" t="s">
        <v>680</v>
      </c>
      <c r="AF217" t="s">
        <v>16</v>
      </c>
      <c r="AG217" t="s">
        <v>2</v>
      </c>
    </row>
    <row r="218" spans="1:33" x14ac:dyDescent="0.25">
      <c r="A218" t="s">
        <v>220</v>
      </c>
      <c r="B218" t="s">
        <v>698</v>
      </c>
      <c r="C218" t="s">
        <v>508</v>
      </c>
      <c r="D218" t="s">
        <v>1164</v>
      </c>
      <c r="E218" t="s">
        <v>22</v>
      </c>
      <c r="F218" t="s">
        <v>700</v>
      </c>
      <c r="G218" t="s">
        <v>680</v>
      </c>
      <c r="H218" t="s">
        <v>16</v>
      </c>
      <c r="I218" t="s">
        <v>2</v>
      </c>
      <c r="S218" t="s">
        <v>240</v>
      </c>
      <c r="T218" t="s">
        <v>593</v>
      </c>
      <c r="U218">
        <v>1</v>
      </c>
      <c r="V218" t="s">
        <v>996</v>
      </c>
      <c r="W218">
        <v>16</v>
      </c>
      <c r="X218" t="s">
        <v>581</v>
      </c>
      <c r="Y218">
        <v>2</v>
      </c>
      <c r="Z218" t="s">
        <v>1016</v>
      </c>
      <c r="AA218" t="s">
        <v>1058</v>
      </c>
      <c r="AB218" t="s">
        <v>678</v>
      </c>
      <c r="AC218" t="s">
        <v>678</v>
      </c>
      <c r="AD218" t="s">
        <v>679</v>
      </c>
      <c r="AE218" t="s">
        <v>680</v>
      </c>
      <c r="AF218" t="s">
        <v>16</v>
      </c>
      <c r="AG218" t="s">
        <v>2</v>
      </c>
    </row>
    <row r="219" spans="1:33" x14ac:dyDescent="0.25">
      <c r="A219" t="s">
        <v>221</v>
      </c>
      <c r="B219" t="s">
        <v>538</v>
      </c>
      <c r="C219" t="s">
        <v>518</v>
      </c>
      <c r="D219" t="s">
        <v>1061</v>
      </c>
      <c r="E219" t="s">
        <v>682</v>
      </c>
      <c r="F219" t="s">
        <v>683</v>
      </c>
      <c r="G219" t="s">
        <v>680</v>
      </c>
      <c r="H219" t="s">
        <v>16</v>
      </c>
      <c r="I219" t="s">
        <v>2</v>
      </c>
      <c r="S219" t="s">
        <v>241</v>
      </c>
      <c r="T219" t="s">
        <v>744</v>
      </c>
      <c r="U219">
        <v>1</v>
      </c>
      <c r="V219" t="s">
        <v>996</v>
      </c>
      <c r="W219">
        <v>83</v>
      </c>
      <c r="X219" t="s">
        <v>518</v>
      </c>
      <c r="Y219">
        <v>75</v>
      </c>
      <c r="Z219" t="s">
        <v>631</v>
      </c>
      <c r="AA219" t="s">
        <v>1003</v>
      </c>
      <c r="AB219" t="s">
        <v>682</v>
      </c>
      <c r="AC219" t="s">
        <v>682</v>
      </c>
      <c r="AD219" t="s">
        <v>683</v>
      </c>
      <c r="AE219" t="s">
        <v>680</v>
      </c>
      <c r="AF219" t="s">
        <v>16</v>
      </c>
      <c r="AG219" t="s">
        <v>2</v>
      </c>
    </row>
    <row r="220" spans="1:33" x14ac:dyDescent="0.25">
      <c r="A220" t="s">
        <v>222</v>
      </c>
      <c r="B220" t="s">
        <v>734</v>
      </c>
      <c r="C220" t="s">
        <v>508</v>
      </c>
      <c r="D220" t="s">
        <v>1244</v>
      </c>
      <c r="E220" t="s">
        <v>696</v>
      </c>
      <c r="F220" t="s">
        <v>697</v>
      </c>
      <c r="G220" t="s">
        <v>680</v>
      </c>
      <c r="H220" t="s">
        <v>16</v>
      </c>
      <c r="I220" t="s">
        <v>2</v>
      </c>
      <c r="S220" t="s">
        <v>242</v>
      </c>
      <c r="T220" t="s">
        <v>660</v>
      </c>
      <c r="U220">
        <v>1</v>
      </c>
      <c r="V220" t="s">
        <v>996</v>
      </c>
      <c r="W220">
        <v>83</v>
      </c>
      <c r="X220" t="s">
        <v>518</v>
      </c>
      <c r="Y220">
        <v>47</v>
      </c>
      <c r="Z220" t="s">
        <v>1257</v>
      </c>
      <c r="AA220" t="s">
        <v>1006</v>
      </c>
      <c r="AB220" t="s">
        <v>692</v>
      </c>
      <c r="AC220" t="s">
        <v>692</v>
      </c>
      <c r="AD220" t="s">
        <v>693</v>
      </c>
      <c r="AE220" t="s">
        <v>680</v>
      </c>
      <c r="AF220" t="s">
        <v>16</v>
      </c>
      <c r="AG220" t="s">
        <v>2</v>
      </c>
    </row>
    <row r="221" spans="1:33" x14ac:dyDescent="0.25">
      <c r="A221" t="s">
        <v>223</v>
      </c>
      <c r="B221" t="s">
        <v>677</v>
      </c>
      <c r="C221" t="s">
        <v>513</v>
      </c>
      <c r="D221" t="s">
        <v>1245</v>
      </c>
      <c r="E221" t="s">
        <v>690</v>
      </c>
      <c r="F221" t="s">
        <v>691</v>
      </c>
      <c r="G221" t="s">
        <v>680</v>
      </c>
      <c r="H221" t="s">
        <v>16</v>
      </c>
      <c r="I221" t="s">
        <v>2</v>
      </c>
      <c r="S221" t="s">
        <v>243</v>
      </c>
      <c r="T221" t="s">
        <v>673</v>
      </c>
      <c r="U221">
        <v>1</v>
      </c>
      <c r="V221" t="s">
        <v>996</v>
      </c>
      <c r="W221">
        <v>83</v>
      </c>
      <c r="X221" t="s">
        <v>518</v>
      </c>
      <c r="Y221">
        <v>24</v>
      </c>
      <c r="Z221" t="s">
        <v>1258</v>
      </c>
      <c r="AA221" t="s">
        <v>1058</v>
      </c>
      <c r="AB221" t="s">
        <v>692</v>
      </c>
      <c r="AC221" t="s">
        <v>692</v>
      </c>
      <c r="AD221" t="s">
        <v>693</v>
      </c>
      <c r="AE221" t="s">
        <v>680</v>
      </c>
      <c r="AF221" t="s">
        <v>16</v>
      </c>
      <c r="AG221" t="s">
        <v>2</v>
      </c>
    </row>
    <row r="222" spans="1:33" x14ac:dyDescent="0.25">
      <c r="A222" t="s">
        <v>224</v>
      </c>
      <c r="B222" t="s">
        <v>671</v>
      </c>
      <c r="C222" t="s">
        <v>518</v>
      </c>
      <c r="D222" t="s">
        <v>685</v>
      </c>
      <c r="E222" t="s">
        <v>682</v>
      </c>
      <c r="F222" t="s">
        <v>683</v>
      </c>
      <c r="G222" t="s">
        <v>680</v>
      </c>
      <c r="H222" t="s">
        <v>16</v>
      </c>
      <c r="I222" t="s">
        <v>2</v>
      </c>
      <c r="S222" t="s">
        <v>244</v>
      </c>
      <c r="T222" t="s">
        <v>712</v>
      </c>
      <c r="U222">
        <v>1</v>
      </c>
      <c r="V222" t="s">
        <v>996</v>
      </c>
      <c r="W222">
        <v>83</v>
      </c>
      <c r="X222" t="s">
        <v>518</v>
      </c>
      <c r="Y222">
        <v>6</v>
      </c>
      <c r="Z222" t="s">
        <v>1259</v>
      </c>
      <c r="AA222" t="s">
        <v>1058</v>
      </c>
      <c r="AB222" t="s">
        <v>682</v>
      </c>
      <c r="AC222" t="s">
        <v>682</v>
      </c>
      <c r="AD222" t="s">
        <v>683</v>
      </c>
      <c r="AE222" t="s">
        <v>680</v>
      </c>
      <c r="AF222" t="s">
        <v>16</v>
      </c>
      <c r="AG222" t="s">
        <v>2</v>
      </c>
    </row>
    <row r="223" spans="1:33" x14ac:dyDescent="0.25">
      <c r="A223" t="s">
        <v>225</v>
      </c>
      <c r="B223" t="s">
        <v>735</v>
      </c>
      <c r="C223" t="s">
        <v>529</v>
      </c>
      <c r="D223" t="s">
        <v>1037</v>
      </c>
      <c r="E223" t="s">
        <v>696</v>
      </c>
      <c r="F223" t="s">
        <v>697</v>
      </c>
      <c r="G223" t="s">
        <v>680</v>
      </c>
      <c r="H223" t="s">
        <v>16</v>
      </c>
      <c r="I223" t="s">
        <v>2</v>
      </c>
      <c r="S223" t="s">
        <v>245</v>
      </c>
      <c r="T223" t="s">
        <v>538</v>
      </c>
      <c r="U223">
        <v>1</v>
      </c>
      <c r="V223" t="s">
        <v>996</v>
      </c>
      <c r="W223">
        <v>83</v>
      </c>
      <c r="X223" t="s">
        <v>518</v>
      </c>
      <c r="Y223">
        <v>21</v>
      </c>
      <c r="Z223" t="s">
        <v>1260</v>
      </c>
      <c r="AA223" t="s">
        <v>1003</v>
      </c>
      <c r="AB223" t="s">
        <v>682</v>
      </c>
      <c r="AC223" t="s">
        <v>682</v>
      </c>
      <c r="AD223" t="s">
        <v>683</v>
      </c>
      <c r="AE223" t="s">
        <v>680</v>
      </c>
      <c r="AF223" t="s">
        <v>16</v>
      </c>
      <c r="AG223" t="s">
        <v>2</v>
      </c>
    </row>
    <row r="224" spans="1:33" x14ac:dyDescent="0.25">
      <c r="A224" t="s">
        <v>226</v>
      </c>
      <c r="B224" t="s">
        <v>736</v>
      </c>
      <c r="C224" t="s">
        <v>529</v>
      </c>
      <c r="D224" t="s">
        <v>1071</v>
      </c>
      <c r="E224" t="s">
        <v>696</v>
      </c>
      <c r="F224" t="s">
        <v>697</v>
      </c>
      <c r="G224" t="s">
        <v>680</v>
      </c>
      <c r="H224" t="s">
        <v>16</v>
      </c>
      <c r="I224" t="s">
        <v>2</v>
      </c>
      <c r="S224" t="s">
        <v>246</v>
      </c>
      <c r="T224" t="s">
        <v>745</v>
      </c>
      <c r="U224">
        <v>1</v>
      </c>
      <c r="V224" t="s">
        <v>996</v>
      </c>
      <c r="W224">
        <v>83</v>
      </c>
      <c r="X224" t="s">
        <v>518</v>
      </c>
      <c r="Y224">
        <v>12</v>
      </c>
      <c r="Z224" t="s">
        <v>1156</v>
      </c>
      <c r="AA224" t="s">
        <v>1006</v>
      </c>
      <c r="AB224" t="s">
        <v>692</v>
      </c>
      <c r="AC224" t="s">
        <v>692</v>
      </c>
      <c r="AD224" t="s">
        <v>693</v>
      </c>
      <c r="AE224" t="s">
        <v>680</v>
      </c>
      <c r="AF224" t="s">
        <v>16</v>
      </c>
      <c r="AG224" t="s">
        <v>2</v>
      </c>
    </row>
    <row r="225" spans="1:33" x14ac:dyDescent="0.25">
      <c r="A225" t="s">
        <v>227</v>
      </c>
      <c r="B225" t="s">
        <v>737</v>
      </c>
      <c r="C225" t="s">
        <v>513</v>
      </c>
      <c r="D225" t="s">
        <v>1010</v>
      </c>
      <c r="E225" t="s">
        <v>690</v>
      </c>
      <c r="F225" t="s">
        <v>691</v>
      </c>
      <c r="G225" t="s">
        <v>680</v>
      </c>
      <c r="H225" t="s">
        <v>16</v>
      </c>
      <c r="I225" t="s">
        <v>2</v>
      </c>
      <c r="S225" t="s">
        <v>247</v>
      </c>
      <c r="T225" t="s">
        <v>695</v>
      </c>
      <c r="U225">
        <v>1</v>
      </c>
      <c r="V225" t="s">
        <v>996</v>
      </c>
      <c r="W225">
        <v>83</v>
      </c>
      <c r="X225" t="s">
        <v>518</v>
      </c>
      <c r="Y225">
        <v>38</v>
      </c>
      <c r="Z225" t="s">
        <v>1046</v>
      </c>
      <c r="AA225" t="s">
        <v>1261</v>
      </c>
      <c r="AB225" t="s">
        <v>692</v>
      </c>
      <c r="AC225" t="s">
        <v>692</v>
      </c>
      <c r="AD225" t="s">
        <v>693</v>
      </c>
      <c r="AE225" t="s">
        <v>680</v>
      </c>
      <c r="AF225" t="s">
        <v>16</v>
      </c>
      <c r="AG225" t="s">
        <v>2</v>
      </c>
    </row>
    <row r="226" spans="1:33" x14ac:dyDescent="0.25">
      <c r="A226" t="s">
        <v>228</v>
      </c>
      <c r="B226" t="s">
        <v>738</v>
      </c>
      <c r="C226" t="s">
        <v>513</v>
      </c>
      <c r="D226" t="s">
        <v>804</v>
      </c>
      <c r="E226" t="s">
        <v>678</v>
      </c>
      <c r="F226" t="s">
        <v>679</v>
      </c>
      <c r="G226" t="s">
        <v>680</v>
      </c>
      <c r="H226" t="s">
        <v>16</v>
      </c>
      <c r="I226" t="s">
        <v>2</v>
      </c>
      <c r="S226" t="s">
        <v>248</v>
      </c>
      <c r="T226" t="s">
        <v>740</v>
      </c>
      <c r="U226">
        <v>1</v>
      </c>
      <c r="V226" t="s">
        <v>996</v>
      </c>
      <c r="W226">
        <v>83</v>
      </c>
      <c r="X226" t="s">
        <v>518</v>
      </c>
      <c r="Y226">
        <v>50</v>
      </c>
      <c r="Z226" t="s">
        <v>1262</v>
      </c>
      <c r="AA226" t="s">
        <v>1003</v>
      </c>
      <c r="AB226" t="s">
        <v>682</v>
      </c>
      <c r="AC226" t="s">
        <v>682</v>
      </c>
      <c r="AD226" t="s">
        <v>683</v>
      </c>
      <c r="AE226" t="s">
        <v>680</v>
      </c>
      <c r="AF226" t="s">
        <v>16</v>
      </c>
      <c r="AG226" t="s">
        <v>2</v>
      </c>
    </row>
    <row r="227" spans="1:33" x14ac:dyDescent="0.25">
      <c r="A227" t="s">
        <v>229</v>
      </c>
      <c r="B227" t="s">
        <v>563</v>
      </c>
      <c r="C227" t="s">
        <v>513</v>
      </c>
      <c r="D227" t="s">
        <v>1100</v>
      </c>
      <c r="E227" t="s">
        <v>690</v>
      </c>
      <c r="F227" t="s">
        <v>691</v>
      </c>
      <c r="G227" t="s">
        <v>680</v>
      </c>
      <c r="H227" t="s">
        <v>16</v>
      </c>
      <c r="I227" t="s">
        <v>2</v>
      </c>
      <c r="S227" t="s">
        <v>249</v>
      </c>
      <c r="T227" t="s">
        <v>703</v>
      </c>
      <c r="U227">
        <v>1</v>
      </c>
      <c r="V227" t="s">
        <v>996</v>
      </c>
      <c r="W227">
        <v>83</v>
      </c>
      <c r="X227" t="s">
        <v>518</v>
      </c>
      <c r="Y227">
        <v>32</v>
      </c>
      <c r="Z227" t="s">
        <v>637</v>
      </c>
      <c r="AA227" t="s">
        <v>1067</v>
      </c>
      <c r="AB227" t="s">
        <v>21</v>
      </c>
      <c r="AC227" t="s">
        <v>21</v>
      </c>
      <c r="AD227" t="s">
        <v>746</v>
      </c>
      <c r="AE227" t="s">
        <v>931</v>
      </c>
      <c r="AF227" t="s">
        <v>931</v>
      </c>
      <c r="AG227" t="s">
        <v>2</v>
      </c>
    </row>
    <row r="228" spans="1:33" x14ac:dyDescent="0.25">
      <c r="A228" t="s">
        <v>230</v>
      </c>
      <c r="B228" t="s">
        <v>660</v>
      </c>
      <c r="C228" t="s">
        <v>513</v>
      </c>
      <c r="D228" t="s">
        <v>1088</v>
      </c>
      <c r="E228" t="s">
        <v>690</v>
      </c>
      <c r="F228" t="s">
        <v>691</v>
      </c>
      <c r="G228" t="s">
        <v>680</v>
      </c>
      <c r="H228" t="s">
        <v>16</v>
      </c>
      <c r="I228" t="s">
        <v>2</v>
      </c>
      <c r="S228" t="s">
        <v>250</v>
      </c>
      <c r="T228" t="s">
        <v>671</v>
      </c>
      <c r="U228">
        <v>1</v>
      </c>
      <c r="V228" t="s">
        <v>996</v>
      </c>
      <c r="W228">
        <v>83</v>
      </c>
      <c r="X228" t="s">
        <v>518</v>
      </c>
      <c r="Y228">
        <v>34</v>
      </c>
      <c r="Z228" t="s">
        <v>1263</v>
      </c>
      <c r="AA228" t="s">
        <v>1183</v>
      </c>
      <c r="AB228" t="s">
        <v>692</v>
      </c>
      <c r="AC228" t="s">
        <v>692</v>
      </c>
      <c r="AD228" t="s">
        <v>693</v>
      </c>
      <c r="AE228" t="s">
        <v>680</v>
      </c>
      <c r="AF228" t="s">
        <v>16</v>
      </c>
      <c r="AG228" t="s">
        <v>2</v>
      </c>
    </row>
    <row r="229" spans="1:33" x14ac:dyDescent="0.25">
      <c r="A229" t="s">
        <v>231</v>
      </c>
      <c r="B229" t="s">
        <v>739</v>
      </c>
      <c r="C229" t="s">
        <v>513</v>
      </c>
      <c r="D229" t="s">
        <v>1026</v>
      </c>
      <c r="E229" t="s">
        <v>23</v>
      </c>
      <c r="F229" t="s">
        <v>687</v>
      </c>
      <c r="G229" t="s">
        <v>680</v>
      </c>
      <c r="H229" t="s">
        <v>16</v>
      </c>
      <c r="I229" t="s">
        <v>2</v>
      </c>
      <c r="S229" t="s">
        <v>251</v>
      </c>
      <c r="T229" t="s">
        <v>747</v>
      </c>
      <c r="U229">
        <v>1</v>
      </c>
      <c r="V229" t="s">
        <v>996</v>
      </c>
      <c r="W229">
        <v>83</v>
      </c>
      <c r="X229" t="s">
        <v>518</v>
      </c>
      <c r="Y229">
        <v>54</v>
      </c>
      <c r="Z229" t="s">
        <v>1264</v>
      </c>
      <c r="AA229" t="s">
        <v>1265</v>
      </c>
      <c r="AB229" t="s">
        <v>682</v>
      </c>
      <c r="AC229" t="s">
        <v>682</v>
      </c>
      <c r="AD229" t="s">
        <v>683</v>
      </c>
      <c r="AE229" t="s">
        <v>680</v>
      </c>
      <c r="AF229" t="s">
        <v>16</v>
      </c>
      <c r="AG229" t="s">
        <v>2</v>
      </c>
    </row>
    <row r="230" spans="1:33" x14ac:dyDescent="0.25">
      <c r="A230" t="s">
        <v>232</v>
      </c>
      <c r="B230" t="s">
        <v>740</v>
      </c>
      <c r="C230" t="s">
        <v>513</v>
      </c>
      <c r="D230" t="s">
        <v>1038</v>
      </c>
      <c r="E230" t="s">
        <v>678</v>
      </c>
      <c r="F230" t="s">
        <v>679</v>
      </c>
      <c r="G230" t="s">
        <v>680</v>
      </c>
      <c r="H230" t="s">
        <v>16</v>
      </c>
      <c r="I230" t="s">
        <v>2</v>
      </c>
      <c r="S230" t="s">
        <v>252</v>
      </c>
      <c r="T230" t="s">
        <v>743</v>
      </c>
      <c r="U230">
        <v>1</v>
      </c>
      <c r="V230" t="s">
        <v>996</v>
      </c>
      <c r="W230">
        <v>83</v>
      </c>
      <c r="X230" t="s">
        <v>518</v>
      </c>
      <c r="Y230">
        <v>1</v>
      </c>
      <c r="Z230" t="s">
        <v>518</v>
      </c>
      <c r="AA230" t="s">
        <v>1266</v>
      </c>
      <c r="AB230" t="s">
        <v>21</v>
      </c>
      <c r="AC230" t="s">
        <v>21</v>
      </c>
      <c r="AD230" t="s">
        <v>746</v>
      </c>
      <c r="AE230" t="s">
        <v>931</v>
      </c>
      <c r="AF230" t="s">
        <v>931</v>
      </c>
      <c r="AG230" t="s">
        <v>2</v>
      </c>
    </row>
    <row r="231" spans="1:33" x14ac:dyDescent="0.25">
      <c r="A231" t="s">
        <v>233</v>
      </c>
      <c r="B231" t="s">
        <v>741</v>
      </c>
      <c r="C231" t="s">
        <v>513</v>
      </c>
      <c r="D231" t="s">
        <v>600</v>
      </c>
      <c r="E231" t="s">
        <v>678</v>
      </c>
      <c r="F231" t="s">
        <v>679</v>
      </c>
      <c r="G231" t="s">
        <v>680</v>
      </c>
      <c r="H231" t="s">
        <v>16</v>
      </c>
      <c r="I231" t="s">
        <v>2</v>
      </c>
      <c r="S231" t="s">
        <v>253</v>
      </c>
      <c r="T231" t="s">
        <v>593</v>
      </c>
      <c r="U231">
        <v>1</v>
      </c>
      <c r="V231" t="s">
        <v>996</v>
      </c>
      <c r="W231">
        <v>172</v>
      </c>
      <c r="X231" t="s">
        <v>508</v>
      </c>
      <c r="Y231">
        <v>45</v>
      </c>
      <c r="Z231" t="s">
        <v>1267</v>
      </c>
      <c r="AA231" t="s">
        <v>1268</v>
      </c>
      <c r="AB231" t="s">
        <v>701</v>
      </c>
      <c r="AC231" t="s">
        <v>701</v>
      </c>
      <c r="AD231" t="s">
        <v>702</v>
      </c>
      <c r="AE231" t="s">
        <v>931</v>
      </c>
      <c r="AF231" t="s">
        <v>931</v>
      </c>
      <c r="AG231" t="s">
        <v>2</v>
      </c>
    </row>
    <row r="232" spans="1:33" x14ac:dyDescent="0.25">
      <c r="A232" t="s">
        <v>234</v>
      </c>
      <c r="B232" t="s">
        <v>704</v>
      </c>
      <c r="C232" t="s">
        <v>513</v>
      </c>
      <c r="D232" t="s">
        <v>616</v>
      </c>
      <c r="E232" t="s">
        <v>678</v>
      </c>
      <c r="F232" t="s">
        <v>679</v>
      </c>
      <c r="G232" t="s">
        <v>680</v>
      </c>
      <c r="H232" t="s">
        <v>16</v>
      </c>
      <c r="I232" t="s">
        <v>2</v>
      </c>
      <c r="S232" t="s">
        <v>254</v>
      </c>
      <c r="T232" t="s">
        <v>1269</v>
      </c>
      <c r="U232">
        <v>1</v>
      </c>
      <c r="V232" t="s">
        <v>996</v>
      </c>
      <c r="W232">
        <v>16</v>
      </c>
      <c r="X232" t="s">
        <v>581</v>
      </c>
      <c r="Y232">
        <v>14</v>
      </c>
      <c r="Z232" t="s">
        <v>1094</v>
      </c>
      <c r="AA232" t="s">
        <v>1270</v>
      </c>
      <c r="AB232" t="s">
        <v>678</v>
      </c>
      <c r="AC232" t="s">
        <v>678</v>
      </c>
      <c r="AD232" t="s">
        <v>679</v>
      </c>
      <c r="AE232" t="s">
        <v>680</v>
      </c>
      <c r="AF232" t="s">
        <v>16</v>
      </c>
      <c r="AG232" t="s">
        <v>2</v>
      </c>
    </row>
    <row r="233" spans="1:33" x14ac:dyDescent="0.25">
      <c r="A233" t="s">
        <v>235</v>
      </c>
      <c r="B233" t="s">
        <v>703</v>
      </c>
      <c r="C233" t="s">
        <v>581</v>
      </c>
      <c r="D233" t="s">
        <v>1172</v>
      </c>
      <c r="E233" t="s">
        <v>678</v>
      </c>
      <c r="F233" t="s">
        <v>679</v>
      </c>
      <c r="G233" t="s">
        <v>680</v>
      </c>
      <c r="H233" t="s">
        <v>16</v>
      </c>
      <c r="I233" t="s">
        <v>2</v>
      </c>
      <c r="S233" t="s">
        <v>255</v>
      </c>
      <c r="T233" t="s">
        <v>699</v>
      </c>
      <c r="U233">
        <v>1</v>
      </c>
      <c r="V233" t="s">
        <v>996</v>
      </c>
      <c r="W233">
        <v>172</v>
      </c>
      <c r="X233" t="s">
        <v>508</v>
      </c>
      <c r="Y233">
        <v>55</v>
      </c>
      <c r="Z233" t="s">
        <v>1271</v>
      </c>
      <c r="AA233" t="s">
        <v>1003</v>
      </c>
      <c r="AB233" t="s">
        <v>22</v>
      </c>
      <c r="AC233" t="s">
        <v>22</v>
      </c>
      <c r="AD233" t="s">
        <v>700</v>
      </c>
      <c r="AE233" t="s">
        <v>680</v>
      </c>
      <c r="AF233" t="s">
        <v>16</v>
      </c>
      <c r="AG233" t="s">
        <v>2</v>
      </c>
    </row>
    <row r="234" spans="1:33" x14ac:dyDescent="0.25">
      <c r="A234" t="s">
        <v>236</v>
      </c>
      <c r="B234" t="s">
        <v>669</v>
      </c>
      <c r="C234" t="s">
        <v>581</v>
      </c>
      <c r="D234" t="s">
        <v>1043</v>
      </c>
      <c r="E234" t="s">
        <v>678</v>
      </c>
      <c r="F234" t="s">
        <v>679</v>
      </c>
      <c r="G234" t="s">
        <v>680</v>
      </c>
      <c r="H234" t="s">
        <v>16</v>
      </c>
      <c r="I234" t="s">
        <v>2</v>
      </c>
      <c r="S234" t="s">
        <v>256</v>
      </c>
      <c r="T234" t="s">
        <v>533</v>
      </c>
      <c r="U234">
        <v>1</v>
      </c>
      <c r="V234" t="s">
        <v>996</v>
      </c>
      <c r="W234">
        <v>83</v>
      </c>
      <c r="X234" t="s">
        <v>518</v>
      </c>
      <c r="Y234">
        <v>49</v>
      </c>
      <c r="Z234" t="s">
        <v>1272</v>
      </c>
      <c r="AA234" t="s">
        <v>1003</v>
      </c>
      <c r="AB234" t="s">
        <v>692</v>
      </c>
      <c r="AC234" t="s">
        <v>692</v>
      </c>
      <c r="AD234" t="s">
        <v>693</v>
      </c>
      <c r="AE234" t="s">
        <v>680</v>
      </c>
      <c r="AF234" t="s">
        <v>16</v>
      </c>
      <c r="AG234" t="s">
        <v>2</v>
      </c>
    </row>
    <row r="235" spans="1:33" x14ac:dyDescent="0.25">
      <c r="A235" t="s">
        <v>237</v>
      </c>
      <c r="B235" t="s">
        <v>669</v>
      </c>
      <c r="C235" t="s">
        <v>581</v>
      </c>
      <c r="D235" t="s">
        <v>1256</v>
      </c>
      <c r="E235" t="s">
        <v>678</v>
      </c>
      <c r="F235" t="s">
        <v>679</v>
      </c>
      <c r="G235" t="s">
        <v>680</v>
      </c>
      <c r="H235" t="s">
        <v>16</v>
      </c>
      <c r="I235" t="s">
        <v>2</v>
      </c>
      <c r="S235" t="s">
        <v>257</v>
      </c>
      <c r="T235" t="s">
        <v>660</v>
      </c>
      <c r="U235">
        <v>1</v>
      </c>
      <c r="V235" t="s">
        <v>996</v>
      </c>
      <c r="W235">
        <v>83</v>
      </c>
      <c r="X235" t="s">
        <v>518</v>
      </c>
      <c r="Y235">
        <v>55</v>
      </c>
      <c r="Z235" t="s">
        <v>1273</v>
      </c>
      <c r="AA235" t="s">
        <v>1006</v>
      </c>
      <c r="AB235" t="s">
        <v>692</v>
      </c>
      <c r="AC235" t="s">
        <v>692</v>
      </c>
      <c r="AD235" t="s">
        <v>693</v>
      </c>
      <c r="AE235" t="s">
        <v>680</v>
      </c>
      <c r="AF235" t="s">
        <v>16</v>
      </c>
      <c r="AG235" t="s">
        <v>2</v>
      </c>
    </row>
    <row r="236" spans="1:33" x14ac:dyDescent="0.25">
      <c r="A236" t="s">
        <v>238</v>
      </c>
      <c r="B236" t="s">
        <v>742</v>
      </c>
      <c r="C236" t="s">
        <v>581</v>
      </c>
      <c r="D236" t="s">
        <v>1158</v>
      </c>
      <c r="E236" t="s">
        <v>678</v>
      </c>
      <c r="F236" t="s">
        <v>679</v>
      </c>
      <c r="G236" t="s">
        <v>680</v>
      </c>
      <c r="H236" t="s">
        <v>16</v>
      </c>
      <c r="I236" t="s">
        <v>2</v>
      </c>
      <c r="S236" t="s">
        <v>258</v>
      </c>
      <c r="T236" t="s">
        <v>593</v>
      </c>
      <c r="U236">
        <v>1</v>
      </c>
      <c r="V236" t="s">
        <v>996</v>
      </c>
      <c r="W236">
        <v>53</v>
      </c>
      <c r="X236" t="s">
        <v>513</v>
      </c>
      <c r="Y236">
        <v>1</v>
      </c>
      <c r="Z236" t="s">
        <v>514</v>
      </c>
      <c r="AA236" t="s">
        <v>1274</v>
      </c>
      <c r="AB236" t="s">
        <v>678</v>
      </c>
      <c r="AC236" t="s">
        <v>678</v>
      </c>
      <c r="AD236" t="s">
        <v>679</v>
      </c>
      <c r="AE236" t="s">
        <v>680</v>
      </c>
      <c r="AF236" t="s">
        <v>16</v>
      </c>
      <c r="AG236" t="s">
        <v>2</v>
      </c>
    </row>
    <row r="237" spans="1:33" x14ac:dyDescent="0.25">
      <c r="A237" t="s">
        <v>239</v>
      </c>
      <c r="B237" t="s">
        <v>743</v>
      </c>
      <c r="C237" t="s">
        <v>581</v>
      </c>
      <c r="D237" t="s">
        <v>1081</v>
      </c>
      <c r="E237" t="s">
        <v>678</v>
      </c>
      <c r="F237" t="s">
        <v>679</v>
      </c>
      <c r="G237" t="s">
        <v>680</v>
      </c>
      <c r="H237" t="s">
        <v>16</v>
      </c>
      <c r="I237" t="s">
        <v>2</v>
      </c>
      <c r="S237" t="s">
        <v>259</v>
      </c>
      <c r="T237" t="s">
        <v>545</v>
      </c>
      <c r="U237">
        <v>1</v>
      </c>
      <c r="V237" t="s">
        <v>996</v>
      </c>
      <c r="W237">
        <v>53</v>
      </c>
      <c r="X237" t="s">
        <v>513</v>
      </c>
      <c r="Y237">
        <v>1</v>
      </c>
      <c r="Z237" t="s">
        <v>514</v>
      </c>
      <c r="AA237" t="s">
        <v>1179</v>
      </c>
      <c r="AB237" t="s">
        <v>690</v>
      </c>
      <c r="AC237" t="s">
        <v>690</v>
      </c>
      <c r="AD237" t="s">
        <v>691</v>
      </c>
      <c r="AE237" t="s">
        <v>680</v>
      </c>
      <c r="AF237" t="s">
        <v>16</v>
      </c>
      <c r="AG237" t="s">
        <v>2</v>
      </c>
    </row>
    <row r="238" spans="1:33" x14ac:dyDescent="0.25">
      <c r="A238" t="s">
        <v>240</v>
      </c>
      <c r="B238" t="s">
        <v>593</v>
      </c>
      <c r="C238" t="s">
        <v>581</v>
      </c>
      <c r="D238" t="s">
        <v>1016</v>
      </c>
      <c r="E238" t="s">
        <v>678</v>
      </c>
      <c r="F238" t="s">
        <v>679</v>
      </c>
      <c r="G238" t="s">
        <v>680</v>
      </c>
      <c r="H238" t="s">
        <v>16</v>
      </c>
      <c r="I238" t="s">
        <v>2</v>
      </c>
      <c r="S238" t="s">
        <v>260</v>
      </c>
      <c r="T238" t="s">
        <v>668</v>
      </c>
      <c r="U238">
        <v>1</v>
      </c>
      <c r="V238" t="s">
        <v>996</v>
      </c>
      <c r="W238">
        <v>16</v>
      </c>
      <c r="X238" t="s">
        <v>581</v>
      </c>
      <c r="Y238">
        <v>20</v>
      </c>
      <c r="Z238" t="s">
        <v>1064</v>
      </c>
      <c r="AA238" t="s">
        <v>1179</v>
      </c>
      <c r="AB238" t="s">
        <v>678</v>
      </c>
      <c r="AC238" t="s">
        <v>678</v>
      </c>
      <c r="AD238" t="s">
        <v>679</v>
      </c>
      <c r="AE238" t="s">
        <v>680</v>
      </c>
      <c r="AF238" t="s">
        <v>16</v>
      </c>
      <c r="AG238" t="s">
        <v>2</v>
      </c>
    </row>
    <row r="239" spans="1:33" x14ac:dyDescent="0.25">
      <c r="A239" t="s">
        <v>241</v>
      </c>
      <c r="B239" t="s">
        <v>744</v>
      </c>
      <c r="C239" t="s">
        <v>518</v>
      </c>
      <c r="D239" t="s">
        <v>631</v>
      </c>
      <c r="E239" t="s">
        <v>682</v>
      </c>
      <c r="F239" t="s">
        <v>683</v>
      </c>
      <c r="G239" t="s">
        <v>680</v>
      </c>
      <c r="H239" t="s">
        <v>16</v>
      </c>
      <c r="I239" t="s">
        <v>2</v>
      </c>
      <c r="S239" t="s">
        <v>261</v>
      </c>
      <c r="T239" t="s">
        <v>720</v>
      </c>
      <c r="U239">
        <v>1</v>
      </c>
      <c r="V239" t="s">
        <v>996</v>
      </c>
      <c r="W239">
        <v>83</v>
      </c>
      <c r="X239" t="s">
        <v>518</v>
      </c>
      <c r="Y239">
        <v>3</v>
      </c>
      <c r="Z239" t="s">
        <v>1275</v>
      </c>
      <c r="AA239" t="s">
        <v>1006</v>
      </c>
      <c r="AB239" t="s">
        <v>692</v>
      </c>
      <c r="AC239" t="s">
        <v>692</v>
      </c>
      <c r="AD239" t="s">
        <v>693</v>
      </c>
      <c r="AE239" t="s">
        <v>680</v>
      </c>
      <c r="AF239" t="s">
        <v>16</v>
      </c>
      <c r="AG239" t="s">
        <v>2</v>
      </c>
    </row>
    <row r="240" spans="1:33" x14ac:dyDescent="0.25">
      <c r="A240" t="s">
        <v>242</v>
      </c>
      <c r="B240" t="s">
        <v>660</v>
      </c>
      <c r="C240" t="s">
        <v>518</v>
      </c>
      <c r="D240" t="s">
        <v>1257</v>
      </c>
      <c r="E240" t="s">
        <v>692</v>
      </c>
      <c r="F240" t="s">
        <v>693</v>
      </c>
      <c r="G240" t="s">
        <v>680</v>
      </c>
      <c r="H240" t="s">
        <v>16</v>
      </c>
      <c r="I240" t="s">
        <v>2</v>
      </c>
      <c r="S240" t="s">
        <v>262</v>
      </c>
      <c r="T240" t="s">
        <v>533</v>
      </c>
      <c r="U240">
        <v>1</v>
      </c>
      <c r="V240" t="s">
        <v>996</v>
      </c>
      <c r="W240">
        <v>83</v>
      </c>
      <c r="X240" t="s">
        <v>518</v>
      </c>
      <c r="Y240">
        <v>15</v>
      </c>
      <c r="Z240" t="s">
        <v>672</v>
      </c>
      <c r="AA240" t="s">
        <v>1276</v>
      </c>
      <c r="AB240" t="s">
        <v>682</v>
      </c>
      <c r="AC240" t="s">
        <v>682</v>
      </c>
      <c r="AD240" t="s">
        <v>683</v>
      </c>
      <c r="AE240" t="s">
        <v>680</v>
      </c>
      <c r="AF240" t="s">
        <v>16</v>
      </c>
      <c r="AG240" t="s">
        <v>2</v>
      </c>
    </row>
    <row r="241" spans="1:33" x14ac:dyDescent="0.25">
      <c r="A241" t="s">
        <v>243</v>
      </c>
      <c r="B241" t="s">
        <v>673</v>
      </c>
      <c r="C241" t="s">
        <v>518</v>
      </c>
      <c r="D241" t="s">
        <v>1258</v>
      </c>
      <c r="E241" t="s">
        <v>692</v>
      </c>
      <c r="F241" t="s">
        <v>693</v>
      </c>
      <c r="G241" t="s">
        <v>680</v>
      </c>
      <c r="H241" t="s">
        <v>16</v>
      </c>
      <c r="I241" t="s">
        <v>2</v>
      </c>
      <c r="S241" t="s">
        <v>263</v>
      </c>
      <c r="T241" t="s">
        <v>698</v>
      </c>
      <c r="U241">
        <v>1</v>
      </c>
      <c r="V241" t="s">
        <v>996</v>
      </c>
      <c r="W241">
        <v>172</v>
      </c>
      <c r="X241" t="s">
        <v>508</v>
      </c>
      <c r="Y241">
        <v>32</v>
      </c>
      <c r="Z241" t="s">
        <v>526</v>
      </c>
      <c r="AA241" t="s">
        <v>1003</v>
      </c>
      <c r="AB241" t="s">
        <v>696</v>
      </c>
      <c r="AC241" t="s">
        <v>696</v>
      </c>
      <c r="AD241" t="s">
        <v>697</v>
      </c>
      <c r="AE241" t="s">
        <v>680</v>
      </c>
      <c r="AF241" t="s">
        <v>16</v>
      </c>
      <c r="AG241" t="s">
        <v>2</v>
      </c>
    </row>
    <row r="242" spans="1:33" x14ac:dyDescent="0.25">
      <c r="A242" t="s">
        <v>244</v>
      </c>
      <c r="B242" t="s">
        <v>712</v>
      </c>
      <c r="C242" t="s">
        <v>518</v>
      </c>
      <c r="D242" t="s">
        <v>1259</v>
      </c>
      <c r="E242" t="s">
        <v>682</v>
      </c>
      <c r="F242" t="s">
        <v>683</v>
      </c>
      <c r="G242" t="s">
        <v>680</v>
      </c>
      <c r="H242" t="s">
        <v>16</v>
      </c>
      <c r="I242" t="s">
        <v>2</v>
      </c>
      <c r="S242" t="s">
        <v>264</v>
      </c>
      <c r="T242" t="s">
        <v>584</v>
      </c>
      <c r="U242">
        <v>1</v>
      </c>
      <c r="V242" t="s">
        <v>996</v>
      </c>
      <c r="W242">
        <v>172</v>
      </c>
      <c r="X242" t="s">
        <v>508</v>
      </c>
      <c r="Y242">
        <v>48</v>
      </c>
      <c r="Z242" t="s">
        <v>1165</v>
      </c>
      <c r="AA242" t="s">
        <v>1041</v>
      </c>
      <c r="AB242" t="s">
        <v>22</v>
      </c>
      <c r="AC242" t="s">
        <v>22</v>
      </c>
      <c r="AD242" t="s">
        <v>700</v>
      </c>
      <c r="AE242" t="s">
        <v>680</v>
      </c>
      <c r="AF242" t="s">
        <v>16</v>
      </c>
      <c r="AG242" t="s">
        <v>2</v>
      </c>
    </row>
    <row r="243" spans="1:33" x14ac:dyDescent="0.25">
      <c r="A243" t="s">
        <v>245</v>
      </c>
      <c r="B243" t="s">
        <v>538</v>
      </c>
      <c r="C243" t="s">
        <v>518</v>
      </c>
      <c r="D243" t="s">
        <v>1260</v>
      </c>
      <c r="E243" t="s">
        <v>682</v>
      </c>
      <c r="F243" t="s">
        <v>683</v>
      </c>
      <c r="G243" t="s">
        <v>680</v>
      </c>
      <c r="H243" t="s">
        <v>16</v>
      </c>
      <c r="I243" t="s">
        <v>2</v>
      </c>
      <c r="S243" t="s">
        <v>265</v>
      </c>
      <c r="T243" t="s">
        <v>704</v>
      </c>
      <c r="U243">
        <v>1</v>
      </c>
      <c r="V243" t="s">
        <v>996</v>
      </c>
      <c r="W243">
        <v>83</v>
      </c>
      <c r="X243" t="s">
        <v>518</v>
      </c>
      <c r="Y243">
        <v>43</v>
      </c>
      <c r="Z243" t="s">
        <v>1160</v>
      </c>
      <c r="AA243" t="s">
        <v>1003</v>
      </c>
      <c r="AB243" t="s">
        <v>692</v>
      </c>
      <c r="AC243" t="s">
        <v>692</v>
      </c>
      <c r="AD243" t="s">
        <v>693</v>
      </c>
      <c r="AE243" t="s">
        <v>680</v>
      </c>
      <c r="AF243" t="s">
        <v>16</v>
      </c>
      <c r="AG243" t="s">
        <v>2</v>
      </c>
    </row>
    <row r="244" spans="1:33" x14ac:dyDescent="0.25">
      <c r="A244" t="s">
        <v>246</v>
      </c>
      <c r="B244" t="s">
        <v>745</v>
      </c>
      <c r="C244" t="s">
        <v>518</v>
      </c>
      <c r="D244" t="s">
        <v>1156</v>
      </c>
      <c r="E244" t="s">
        <v>692</v>
      </c>
      <c r="F244" t="s">
        <v>693</v>
      </c>
      <c r="G244" t="s">
        <v>680</v>
      </c>
      <c r="H244" t="s">
        <v>16</v>
      </c>
      <c r="I244" t="s">
        <v>2</v>
      </c>
      <c r="S244" t="s">
        <v>266</v>
      </c>
      <c r="T244" t="s">
        <v>727</v>
      </c>
      <c r="U244">
        <v>1</v>
      </c>
      <c r="V244" t="s">
        <v>996</v>
      </c>
      <c r="W244">
        <v>83</v>
      </c>
      <c r="X244" t="s">
        <v>518</v>
      </c>
      <c r="Y244">
        <v>52</v>
      </c>
      <c r="Z244" t="s">
        <v>1151</v>
      </c>
      <c r="AA244" t="s">
        <v>1058</v>
      </c>
      <c r="AB244" t="s">
        <v>692</v>
      </c>
      <c r="AC244" t="s">
        <v>692</v>
      </c>
      <c r="AD244" t="s">
        <v>693</v>
      </c>
      <c r="AE244" t="s">
        <v>680</v>
      </c>
      <c r="AF244" t="s">
        <v>16</v>
      </c>
      <c r="AG244" t="s">
        <v>2</v>
      </c>
    </row>
    <row r="245" spans="1:33" x14ac:dyDescent="0.25">
      <c r="A245" t="s">
        <v>247</v>
      </c>
      <c r="B245" t="s">
        <v>695</v>
      </c>
      <c r="C245" t="s">
        <v>518</v>
      </c>
      <c r="D245" t="s">
        <v>1046</v>
      </c>
      <c r="E245" t="s">
        <v>692</v>
      </c>
      <c r="F245" t="s">
        <v>693</v>
      </c>
      <c r="G245" t="s">
        <v>680</v>
      </c>
      <c r="H245" t="s">
        <v>16</v>
      </c>
      <c r="I245" t="s">
        <v>2</v>
      </c>
      <c r="S245" t="s">
        <v>267</v>
      </c>
      <c r="T245" t="s">
        <v>677</v>
      </c>
      <c r="U245">
        <v>1</v>
      </c>
      <c r="V245" t="s">
        <v>996</v>
      </c>
      <c r="W245">
        <v>83</v>
      </c>
      <c r="X245" t="s">
        <v>518</v>
      </c>
      <c r="Y245">
        <v>110</v>
      </c>
      <c r="Z245" t="s">
        <v>1277</v>
      </c>
      <c r="AA245" t="s">
        <v>1058</v>
      </c>
      <c r="AB245" t="s">
        <v>692</v>
      </c>
      <c r="AC245" t="s">
        <v>692</v>
      </c>
      <c r="AD245" t="s">
        <v>693</v>
      </c>
      <c r="AE245" t="s">
        <v>680</v>
      </c>
      <c r="AF245" t="s">
        <v>16</v>
      </c>
      <c r="AG245" t="s">
        <v>2</v>
      </c>
    </row>
    <row r="246" spans="1:33" x14ac:dyDescent="0.25">
      <c r="A246" t="s">
        <v>248</v>
      </c>
      <c r="B246" t="s">
        <v>740</v>
      </c>
      <c r="C246" t="s">
        <v>518</v>
      </c>
      <c r="D246" t="s">
        <v>1262</v>
      </c>
      <c r="E246" t="s">
        <v>682</v>
      </c>
      <c r="F246" t="s">
        <v>683</v>
      </c>
      <c r="G246" t="s">
        <v>680</v>
      </c>
      <c r="H246" t="s">
        <v>16</v>
      </c>
      <c r="I246" t="s">
        <v>2</v>
      </c>
      <c r="S246" t="s">
        <v>268</v>
      </c>
      <c r="T246" t="s">
        <v>593</v>
      </c>
      <c r="U246">
        <v>1</v>
      </c>
      <c r="V246" t="s">
        <v>996</v>
      </c>
      <c r="W246">
        <v>83</v>
      </c>
      <c r="X246" t="s">
        <v>518</v>
      </c>
      <c r="Y246">
        <v>79</v>
      </c>
      <c r="Z246" t="s">
        <v>1278</v>
      </c>
      <c r="AA246" t="s">
        <v>1058</v>
      </c>
      <c r="AB246" t="s">
        <v>692</v>
      </c>
      <c r="AC246" t="s">
        <v>692</v>
      </c>
      <c r="AD246" t="s">
        <v>693</v>
      </c>
      <c r="AE246" t="s">
        <v>680</v>
      </c>
      <c r="AF246" t="s">
        <v>16</v>
      </c>
      <c r="AG246" t="s">
        <v>2</v>
      </c>
    </row>
    <row r="247" spans="1:33" x14ac:dyDescent="0.25">
      <c r="A247" t="s">
        <v>249</v>
      </c>
      <c r="B247" t="s">
        <v>703</v>
      </c>
      <c r="C247" t="s">
        <v>518</v>
      </c>
      <c r="D247" t="s">
        <v>637</v>
      </c>
      <c r="E247" t="s">
        <v>21</v>
      </c>
      <c r="F247" t="s">
        <v>746</v>
      </c>
      <c r="G247" t="s">
        <v>931</v>
      </c>
      <c r="H247" t="s">
        <v>931</v>
      </c>
      <c r="I247" t="s">
        <v>2</v>
      </c>
      <c r="S247" t="s">
        <v>269</v>
      </c>
      <c r="T247" t="s">
        <v>674</v>
      </c>
      <c r="U247">
        <v>1</v>
      </c>
      <c r="V247" t="s">
        <v>996</v>
      </c>
      <c r="W247">
        <v>53</v>
      </c>
      <c r="X247" t="s">
        <v>513</v>
      </c>
      <c r="Y247">
        <v>105</v>
      </c>
      <c r="Z247" t="s">
        <v>1279</v>
      </c>
      <c r="AA247" t="s">
        <v>1003</v>
      </c>
      <c r="AB247" t="s">
        <v>690</v>
      </c>
      <c r="AC247" t="s">
        <v>690</v>
      </c>
      <c r="AD247" t="s">
        <v>691</v>
      </c>
      <c r="AE247" t="s">
        <v>680</v>
      </c>
      <c r="AF247" t="s">
        <v>16</v>
      </c>
      <c r="AG247" t="s">
        <v>2</v>
      </c>
    </row>
    <row r="248" spans="1:33" x14ac:dyDescent="0.25">
      <c r="A248" t="s">
        <v>250</v>
      </c>
      <c r="B248" t="s">
        <v>671</v>
      </c>
      <c r="C248" t="s">
        <v>518</v>
      </c>
      <c r="D248" t="s">
        <v>1263</v>
      </c>
      <c r="E248" t="s">
        <v>692</v>
      </c>
      <c r="F248" t="s">
        <v>693</v>
      </c>
      <c r="G248" t="s">
        <v>680</v>
      </c>
      <c r="H248" t="s">
        <v>16</v>
      </c>
      <c r="I248" t="s">
        <v>2</v>
      </c>
      <c r="S248" t="s">
        <v>270</v>
      </c>
      <c r="T248" t="s">
        <v>1269</v>
      </c>
      <c r="U248">
        <v>1</v>
      </c>
      <c r="V248" t="s">
        <v>996</v>
      </c>
      <c r="W248">
        <v>172</v>
      </c>
      <c r="X248" t="s">
        <v>508</v>
      </c>
      <c r="Y248">
        <v>56</v>
      </c>
      <c r="Z248" t="s">
        <v>1280</v>
      </c>
      <c r="AA248" t="s">
        <v>1041</v>
      </c>
      <c r="AB248" t="s">
        <v>22</v>
      </c>
      <c r="AC248" t="s">
        <v>22</v>
      </c>
      <c r="AD248" t="s">
        <v>700</v>
      </c>
      <c r="AE248" t="s">
        <v>680</v>
      </c>
      <c r="AF248" t="s">
        <v>16</v>
      </c>
      <c r="AG248" t="s">
        <v>2</v>
      </c>
    </row>
    <row r="249" spans="1:33" x14ac:dyDescent="0.25">
      <c r="A249" t="s">
        <v>251</v>
      </c>
      <c r="B249" t="s">
        <v>747</v>
      </c>
      <c r="C249" t="s">
        <v>518</v>
      </c>
      <c r="D249" t="s">
        <v>1264</v>
      </c>
      <c r="E249" t="s">
        <v>682</v>
      </c>
      <c r="F249" t="s">
        <v>683</v>
      </c>
      <c r="G249" t="s">
        <v>680</v>
      </c>
      <c r="H249" t="s">
        <v>16</v>
      </c>
      <c r="I249" t="s">
        <v>2</v>
      </c>
      <c r="S249" t="s">
        <v>271</v>
      </c>
      <c r="T249" t="s">
        <v>670</v>
      </c>
      <c r="U249">
        <v>2</v>
      </c>
      <c r="V249" t="s">
        <v>1117</v>
      </c>
      <c r="W249">
        <v>172</v>
      </c>
      <c r="X249" t="s">
        <v>508</v>
      </c>
      <c r="Y249">
        <v>1</v>
      </c>
      <c r="Z249" t="s">
        <v>509</v>
      </c>
      <c r="AA249" t="s">
        <v>1281</v>
      </c>
      <c r="AB249" t="s">
        <v>696</v>
      </c>
      <c r="AC249" t="s">
        <v>696</v>
      </c>
      <c r="AD249" t="s">
        <v>697</v>
      </c>
      <c r="AE249" t="s">
        <v>680</v>
      </c>
      <c r="AF249" t="s">
        <v>16</v>
      </c>
      <c r="AG249" t="s">
        <v>2</v>
      </c>
    </row>
    <row r="250" spans="1:33" x14ac:dyDescent="0.25">
      <c r="A250" t="s">
        <v>252</v>
      </c>
      <c r="B250" t="s">
        <v>743</v>
      </c>
      <c r="C250" t="s">
        <v>518</v>
      </c>
      <c r="D250" t="s">
        <v>518</v>
      </c>
      <c r="E250" t="s">
        <v>21</v>
      </c>
      <c r="F250" t="s">
        <v>746</v>
      </c>
      <c r="G250" t="s">
        <v>931</v>
      </c>
      <c r="H250" t="s">
        <v>931</v>
      </c>
      <c r="I250" t="s">
        <v>2</v>
      </c>
      <c r="S250" t="s">
        <v>272</v>
      </c>
      <c r="T250" t="s">
        <v>676</v>
      </c>
      <c r="U250">
        <v>1</v>
      </c>
      <c r="V250" t="s">
        <v>996</v>
      </c>
      <c r="W250">
        <v>83</v>
      </c>
      <c r="X250" t="s">
        <v>518</v>
      </c>
      <c r="Y250">
        <v>36</v>
      </c>
      <c r="Z250" t="s">
        <v>1282</v>
      </c>
      <c r="AA250" t="s">
        <v>1058</v>
      </c>
      <c r="AB250" t="s">
        <v>682</v>
      </c>
      <c r="AC250" t="s">
        <v>682</v>
      </c>
      <c r="AD250" t="s">
        <v>683</v>
      </c>
      <c r="AE250" t="s">
        <v>680</v>
      </c>
      <c r="AF250" t="s">
        <v>16</v>
      </c>
      <c r="AG250" t="s">
        <v>2</v>
      </c>
    </row>
    <row r="251" spans="1:33" x14ac:dyDescent="0.25">
      <c r="A251" t="s">
        <v>253</v>
      </c>
      <c r="B251" t="s">
        <v>593</v>
      </c>
      <c r="C251" t="s">
        <v>508</v>
      </c>
      <c r="D251" t="s">
        <v>1267</v>
      </c>
      <c r="E251" t="s">
        <v>701</v>
      </c>
      <c r="F251" t="s">
        <v>702</v>
      </c>
      <c r="G251" t="s">
        <v>931</v>
      </c>
      <c r="H251" t="s">
        <v>931</v>
      </c>
      <c r="I251" t="s">
        <v>2</v>
      </c>
      <c r="S251" t="s">
        <v>273</v>
      </c>
      <c r="T251" t="s">
        <v>545</v>
      </c>
      <c r="U251">
        <v>1</v>
      </c>
      <c r="V251" t="s">
        <v>996</v>
      </c>
      <c r="W251">
        <v>83</v>
      </c>
      <c r="X251" t="s">
        <v>518</v>
      </c>
      <c r="Y251">
        <v>133</v>
      </c>
      <c r="Z251" t="s">
        <v>1283</v>
      </c>
      <c r="AA251" t="s">
        <v>1284</v>
      </c>
      <c r="AB251" t="s">
        <v>682</v>
      </c>
      <c r="AC251" t="s">
        <v>682</v>
      </c>
      <c r="AD251" t="s">
        <v>683</v>
      </c>
      <c r="AE251" t="s">
        <v>680</v>
      </c>
      <c r="AF251" t="s">
        <v>16</v>
      </c>
      <c r="AG251" t="s">
        <v>2</v>
      </c>
    </row>
    <row r="252" spans="1:33" x14ac:dyDescent="0.25">
      <c r="A252" t="s">
        <v>254</v>
      </c>
      <c r="B252" t="s">
        <v>1269</v>
      </c>
      <c r="C252" t="s">
        <v>581</v>
      </c>
      <c r="D252" t="s">
        <v>1094</v>
      </c>
      <c r="E252" t="s">
        <v>678</v>
      </c>
      <c r="F252" t="s">
        <v>679</v>
      </c>
      <c r="G252" t="s">
        <v>680</v>
      </c>
      <c r="H252" t="s">
        <v>16</v>
      </c>
      <c r="I252" t="s">
        <v>2</v>
      </c>
      <c r="S252" t="s">
        <v>274</v>
      </c>
      <c r="T252" t="s">
        <v>550</v>
      </c>
      <c r="U252">
        <v>1</v>
      </c>
      <c r="V252" t="s">
        <v>996</v>
      </c>
      <c r="W252">
        <v>172</v>
      </c>
      <c r="X252" t="s">
        <v>508</v>
      </c>
      <c r="Y252">
        <v>62</v>
      </c>
      <c r="Z252" t="s">
        <v>1011</v>
      </c>
      <c r="AA252" t="s">
        <v>1058</v>
      </c>
      <c r="AB252" t="s">
        <v>22</v>
      </c>
      <c r="AC252" t="s">
        <v>22</v>
      </c>
      <c r="AD252" t="s">
        <v>700</v>
      </c>
      <c r="AE252" t="s">
        <v>680</v>
      </c>
      <c r="AF252" t="s">
        <v>16</v>
      </c>
      <c r="AG252" t="s">
        <v>2</v>
      </c>
    </row>
    <row r="253" spans="1:33" x14ac:dyDescent="0.25">
      <c r="A253" t="s">
        <v>255</v>
      </c>
      <c r="B253" t="s">
        <v>699</v>
      </c>
      <c r="C253" t="s">
        <v>508</v>
      </c>
      <c r="D253" t="s">
        <v>1271</v>
      </c>
      <c r="E253" t="s">
        <v>22</v>
      </c>
      <c r="F253" t="s">
        <v>700</v>
      </c>
      <c r="G253" t="s">
        <v>680</v>
      </c>
      <c r="H253" t="s">
        <v>16</v>
      </c>
      <c r="I253" t="s">
        <v>2</v>
      </c>
      <c r="S253" t="s">
        <v>275</v>
      </c>
      <c r="T253" t="s">
        <v>672</v>
      </c>
      <c r="U253">
        <v>1</v>
      </c>
      <c r="V253" t="s">
        <v>996</v>
      </c>
      <c r="W253">
        <v>83</v>
      </c>
      <c r="X253" t="s">
        <v>518</v>
      </c>
      <c r="Y253">
        <v>49</v>
      </c>
      <c r="Z253" t="s">
        <v>1272</v>
      </c>
      <c r="AA253" t="s">
        <v>1003</v>
      </c>
      <c r="AB253" t="s">
        <v>682</v>
      </c>
      <c r="AC253" t="s">
        <v>682</v>
      </c>
      <c r="AD253" t="s">
        <v>683</v>
      </c>
      <c r="AE253" t="s">
        <v>680</v>
      </c>
      <c r="AF253" t="s">
        <v>16</v>
      </c>
      <c r="AG253" t="s">
        <v>2</v>
      </c>
    </row>
    <row r="254" spans="1:33" x14ac:dyDescent="0.25">
      <c r="A254" t="s">
        <v>256</v>
      </c>
      <c r="B254" t="s">
        <v>533</v>
      </c>
      <c r="C254" t="s">
        <v>518</v>
      </c>
      <c r="D254" t="s">
        <v>1272</v>
      </c>
      <c r="E254" t="s">
        <v>692</v>
      </c>
      <c r="F254" t="s">
        <v>693</v>
      </c>
      <c r="G254" t="s">
        <v>680</v>
      </c>
      <c r="H254" t="s">
        <v>16</v>
      </c>
      <c r="I254" t="s">
        <v>2</v>
      </c>
      <c r="S254" t="s">
        <v>276</v>
      </c>
      <c r="T254" t="s">
        <v>533</v>
      </c>
      <c r="U254">
        <v>1</v>
      </c>
      <c r="V254" t="s">
        <v>996</v>
      </c>
      <c r="W254">
        <v>53</v>
      </c>
      <c r="X254" t="s">
        <v>513</v>
      </c>
      <c r="Y254">
        <v>42</v>
      </c>
      <c r="Z254" t="s">
        <v>1152</v>
      </c>
      <c r="AA254" t="s">
        <v>1003</v>
      </c>
      <c r="AB254" t="s">
        <v>23</v>
      </c>
      <c r="AC254" t="s">
        <v>23</v>
      </c>
      <c r="AD254" t="s">
        <v>687</v>
      </c>
      <c r="AE254" t="s">
        <v>680</v>
      </c>
      <c r="AF254" t="s">
        <v>16</v>
      </c>
      <c r="AG254" t="s">
        <v>2</v>
      </c>
    </row>
    <row r="255" spans="1:33" x14ac:dyDescent="0.25">
      <c r="A255" t="s">
        <v>257</v>
      </c>
      <c r="B255" t="s">
        <v>660</v>
      </c>
      <c r="C255" t="s">
        <v>518</v>
      </c>
      <c r="D255" t="s">
        <v>1273</v>
      </c>
      <c r="E255" t="s">
        <v>692</v>
      </c>
      <c r="F255" t="s">
        <v>693</v>
      </c>
      <c r="G255" t="s">
        <v>680</v>
      </c>
      <c r="H255" t="s">
        <v>16</v>
      </c>
      <c r="I255" t="s">
        <v>2</v>
      </c>
      <c r="S255" t="s">
        <v>277</v>
      </c>
      <c r="T255" t="s">
        <v>547</v>
      </c>
      <c r="U255">
        <v>1</v>
      </c>
      <c r="V255" t="s">
        <v>996</v>
      </c>
      <c r="W255">
        <v>83</v>
      </c>
      <c r="X255" t="s">
        <v>518</v>
      </c>
      <c r="Y255">
        <v>2</v>
      </c>
      <c r="Z255" t="s">
        <v>1285</v>
      </c>
      <c r="AA255" t="s">
        <v>1006</v>
      </c>
      <c r="AB255" t="s">
        <v>692</v>
      </c>
      <c r="AC255" t="s">
        <v>692</v>
      </c>
      <c r="AD255" t="s">
        <v>693</v>
      </c>
      <c r="AE255" t="s">
        <v>680</v>
      </c>
      <c r="AF255" t="s">
        <v>16</v>
      </c>
      <c r="AG255" t="s">
        <v>2</v>
      </c>
    </row>
    <row r="256" spans="1:33" x14ac:dyDescent="0.25">
      <c r="A256" t="s">
        <v>258</v>
      </c>
      <c r="B256" t="s">
        <v>593</v>
      </c>
      <c r="C256" t="s">
        <v>513</v>
      </c>
      <c r="D256" t="s">
        <v>514</v>
      </c>
      <c r="E256" t="s">
        <v>678</v>
      </c>
      <c r="F256" t="s">
        <v>679</v>
      </c>
      <c r="G256" t="s">
        <v>680</v>
      </c>
      <c r="H256" t="s">
        <v>16</v>
      </c>
      <c r="I256" t="s">
        <v>2</v>
      </c>
      <c r="S256" t="s">
        <v>278</v>
      </c>
      <c r="T256" t="s">
        <v>748</v>
      </c>
      <c r="U256">
        <v>1</v>
      </c>
      <c r="V256" t="s">
        <v>996</v>
      </c>
      <c r="W256">
        <v>83</v>
      </c>
      <c r="X256" t="s">
        <v>518</v>
      </c>
      <c r="Y256">
        <v>89</v>
      </c>
      <c r="Z256" t="s">
        <v>1286</v>
      </c>
      <c r="AA256" t="s">
        <v>1058</v>
      </c>
      <c r="AB256" t="s">
        <v>692</v>
      </c>
      <c r="AC256" t="s">
        <v>692</v>
      </c>
      <c r="AD256" t="s">
        <v>693</v>
      </c>
      <c r="AE256" t="s">
        <v>680</v>
      </c>
      <c r="AF256" t="s">
        <v>16</v>
      </c>
      <c r="AG256" t="s">
        <v>2</v>
      </c>
    </row>
    <row r="257" spans="1:33" x14ac:dyDescent="0.25">
      <c r="A257" t="s">
        <v>259</v>
      </c>
      <c r="B257" t="s">
        <v>545</v>
      </c>
      <c r="C257" t="s">
        <v>513</v>
      </c>
      <c r="D257" t="s">
        <v>514</v>
      </c>
      <c r="E257" t="s">
        <v>690</v>
      </c>
      <c r="F257" t="s">
        <v>691</v>
      </c>
      <c r="G257" t="s">
        <v>680</v>
      </c>
      <c r="H257" t="s">
        <v>16</v>
      </c>
      <c r="I257" t="s">
        <v>2</v>
      </c>
      <c r="S257" t="s">
        <v>279</v>
      </c>
      <c r="T257" t="s">
        <v>720</v>
      </c>
      <c r="U257">
        <v>1</v>
      </c>
      <c r="V257" t="s">
        <v>996</v>
      </c>
      <c r="W257">
        <v>83</v>
      </c>
      <c r="X257" t="s">
        <v>518</v>
      </c>
      <c r="Y257">
        <v>69</v>
      </c>
      <c r="Z257" t="s">
        <v>1287</v>
      </c>
      <c r="AA257" t="s">
        <v>1003</v>
      </c>
      <c r="AB257" t="s">
        <v>682</v>
      </c>
      <c r="AC257" t="s">
        <v>682</v>
      </c>
      <c r="AD257" t="s">
        <v>683</v>
      </c>
      <c r="AE257" t="s">
        <v>680</v>
      </c>
      <c r="AF257" t="s">
        <v>16</v>
      </c>
      <c r="AG257" t="s">
        <v>2</v>
      </c>
    </row>
    <row r="258" spans="1:33" x14ac:dyDescent="0.25">
      <c r="A258" t="s">
        <v>260</v>
      </c>
      <c r="B258" t="s">
        <v>668</v>
      </c>
      <c r="C258" t="s">
        <v>581</v>
      </c>
      <c r="D258" t="s">
        <v>1064</v>
      </c>
      <c r="E258" t="s">
        <v>678</v>
      </c>
      <c r="F258" t="s">
        <v>679</v>
      </c>
      <c r="G258" t="s">
        <v>680</v>
      </c>
      <c r="H258" t="s">
        <v>16</v>
      </c>
      <c r="I258" t="s">
        <v>2</v>
      </c>
      <c r="S258" t="s">
        <v>280</v>
      </c>
      <c r="T258" t="s">
        <v>749</v>
      </c>
      <c r="U258">
        <v>1</v>
      </c>
      <c r="V258" t="s">
        <v>996</v>
      </c>
      <c r="W258">
        <v>53</v>
      </c>
      <c r="X258" t="s">
        <v>513</v>
      </c>
      <c r="Y258">
        <v>1</v>
      </c>
      <c r="Z258" t="s">
        <v>514</v>
      </c>
      <c r="AA258" t="s">
        <v>1288</v>
      </c>
      <c r="AB258" t="s">
        <v>678</v>
      </c>
      <c r="AC258" t="s">
        <v>678</v>
      </c>
      <c r="AD258" t="s">
        <v>679</v>
      </c>
      <c r="AE258" t="s">
        <v>680</v>
      </c>
      <c r="AF258" t="s">
        <v>16</v>
      </c>
      <c r="AG258" t="s">
        <v>2</v>
      </c>
    </row>
    <row r="259" spans="1:33" x14ac:dyDescent="0.25">
      <c r="A259" t="s">
        <v>261</v>
      </c>
      <c r="B259" t="s">
        <v>720</v>
      </c>
      <c r="C259" t="s">
        <v>518</v>
      </c>
      <c r="D259" t="s">
        <v>1275</v>
      </c>
      <c r="E259" t="s">
        <v>692</v>
      </c>
      <c r="F259" t="s">
        <v>693</v>
      </c>
      <c r="G259" t="s">
        <v>680</v>
      </c>
      <c r="H259" t="s">
        <v>16</v>
      </c>
      <c r="I259" t="s">
        <v>2</v>
      </c>
      <c r="S259" t="s">
        <v>281</v>
      </c>
      <c r="T259" t="s">
        <v>556</v>
      </c>
      <c r="U259">
        <v>1</v>
      </c>
      <c r="V259" t="s">
        <v>996</v>
      </c>
      <c r="W259">
        <v>83</v>
      </c>
      <c r="X259" t="s">
        <v>518</v>
      </c>
      <c r="Y259">
        <v>39</v>
      </c>
      <c r="Z259" t="s">
        <v>1289</v>
      </c>
      <c r="AA259" t="s">
        <v>1003</v>
      </c>
      <c r="AB259" t="s">
        <v>692</v>
      </c>
      <c r="AC259" t="s">
        <v>692</v>
      </c>
      <c r="AD259" t="s">
        <v>693</v>
      </c>
      <c r="AE259" t="s">
        <v>680</v>
      </c>
      <c r="AF259" t="s">
        <v>16</v>
      </c>
      <c r="AG259" t="s">
        <v>2</v>
      </c>
    </row>
    <row r="260" spans="1:33" x14ac:dyDescent="0.25">
      <c r="A260" t="s">
        <v>262</v>
      </c>
      <c r="B260" t="s">
        <v>533</v>
      </c>
      <c r="C260" t="s">
        <v>518</v>
      </c>
      <c r="D260" t="s">
        <v>672</v>
      </c>
      <c r="E260" t="s">
        <v>682</v>
      </c>
      <c r="F260" t="s">
        <v>683</v>
      </c>
      <c r="G260" t="s">
        <v>680</v>
      </c>
      <c r="H260" t="s">
        <v>16</v>
      </c>
      <c r="I260" t="s">
        <v>2</v>
      </c>
      <c r="S260" t="s">
        <v>282</v>
      </c>
      <c r="T260" t="s">
        <v>593</v>
      </c>
      <c r="U260">
        <v>1</v>
      </c>
      <c r="V260" t="s">
        <v>996</v>
      </c>
      <c r="W260">
        <v>53</v>
      </c>
      <c r="X260" t="s">
        <v>513</v>
      </c>
      <c r="Y260">
        <v>147</v>
      </c>
      <c r="Z260" t="s">
        <v>1161</v>
      </c>
      <c r="AA260" t="s">
        <v>1003</v>
      </c>
      <c r="AB260" t="s">
        <v>690</v>
      </c>
      <c r="AC260" t="s">
        <v>690</v>
      </c>
      <c r="AD260" t="s">
        <v>691</v>
      </c>
      <c r="AE260" t="s">
        <v>680</v>
      </c>
      <c r="AF260" t="s">
        <v>16</v>
      </c>
      <c r="AG260" t="s">
        <v>2</v>
      </c>
    </row>
    <row r="261" spans="1:33" x14ac:dyDescent="0.25">
      <c r="A261" t="s">
        <v>263</v>
      </c>
      <c r="B261" t="s">
        <v>698</v>
      </c>
      <c r="C261" t="s">
        <v>508</v>
      </c>
      <c r="D261" t="s">
        <v>526</v>
      </c>
      <c r="E261" t="s">
        <v>696</v>
      </c>
      <c r="F261" t="s">
        <v>697</v>
      </c>
      <c r="G261" t="s">
        <v>680</v>
      </c>
      <c r="H261" t="s">
        <v>16</v>
      </c>
      <c r="I261" t="s">
        <v>2</v>
      </c>
      <c r="S261" t="s">
        <v>283</v>
      </c>
      <c r="T261" t="s">
        <v>750</v>
      </c>
      <c r="U261">
        <v>1</v>
      </c>
      <c r="V261" t="s">
        <v>996</v>
      </c>
      <c r="W261">
        <v>53</v>
      </c>
      <c r="X261" t="s">
        <v>513</v>
      </c>
      <c r="Y261">
        <v>201</v>
      </c>
      <c r="Z261" t="s">
        <v>1091</v>
      </c>
      <c r="AA261" t="s">
        <v>1290</v>
      </c>
      <c r="AB261" t="s">
        <v>23</v>
      </c>
      <c r="AC261" t="s">
        <v>23</v>
      </c>
      <c r="AD261" t="s">
        <v>687</v>
      </c>
      <c r="AE261" t="s">
        <v>680</v>
      </c>
      <c r="AF261" t="s">
        <v>16</v>
      </c>
      <c r="AG261" t="s">
        <v>2</v>
      </c>
    </row>
    <row r="262" spans="1:33" x14ac:dyDescent="0.25">
      <c r="A262" t="s">
        <v>264</v>
      </c>
      <c r="B262" t="s">
        <v>584</v>
      </c>
      <c r="C262" t="s">
        <v>508</v>
      </c>
      <c r="D262" t="s">
        <v>1165</v>
      </c>
      <c r="E262" t="s">
        <v>22</v>
      </c>
      <c r="F262" t="s">
        <v>700</v>
      </c>
      <c r="G262" t="s">
        <v>680</v>
      </c>
      <c r="H262" t="s">
        <v>16</v>
      </c>
      <c r="I262" t="s">
        <v>2</v>
      </c>
      <c r="S262" t="s">
        <v>284</v>
      </c>
      <c r="T262" t="s">
        <v>655</v>
      </c>
      <c r="U262">
        <v>1</v>
      </c>
      <c r="V262" t="s">
        <v>996</v>
      </c>
      <c r="W262">
        <v>83</v>
      </c>
      <c r="X262" t="s">
        <v>518</v>
      </c>
      <c r="Y262">
        <v>88</v>
      </c>
      <c r="Z262" t="s">
        <v>1291</v>
      </c>
      <c r="AA262" t="s">
        <v>1292</v>
      </c>
      <c r="AB262" t="s">
        <v>692</v>
      </c>
      <c r="AC262" t="s">
        <v>692</v>
      </c>
      <c r="AD262" t="s">
        <v>693</v>
      </c>
      <c r="AE262" t="s">
        <v>680</v>
      </c>
      <c r="AF262" t="s">
        <v>16</v>
      </c>
      <c r="AG262" t="s">
        <v>2</v>
      </c>
    </row>
    <row r="263" spans="1:33" x14ac:dyDescent="0.25">
      <c r="A263" t="s">
        <v>265</v>
      </c>
      <c r="B263" t="s">
        <v>704</v>
      </c>
      <c r="C263" t="s">
        <v>518</v>
      </c>
      <c r="D263" t="s">
        <v>1160</v>
      </c>
      <c r="E263" t="s">
        <v>692</v>
      </c>
      <c r="F263" t="s">
        <v>693</v>
      </c>
      <c r="G263" t="s">
        <v>680</v>
      </c>
      <c r="H263" t="s">
        <v>16</v>
      </c>
      <c r="I263" t="s">
        <v>2</v>
      </c>
      <c r="S263" t="s">
        <v>285</v>
      </c>
      <c r="T263" t="s">
        <v>671</v>
      </c>
      <c r="U263">
        <v>1</v>
      </c>
      <c r="V263" t="s">
        <v>996</v>
      </c>
      <c r="W263">
        <v>16</v>
      </c>
      <c r="X263" t="s">
        <v>581</v>
      </c>
      <c r="Y263">
        <v>1</v>
      </c>
      <c r="Z263" t="s">
        <v>581</v>
      </c>
      <c r="AA263" t="s">
        <v>1293</v>
      </c>
      <c r="AB263" t="s">
        <v>834</v>
      </c>
      <c r="AC263" t="s">
        <v>834</v>
      </c>
      <c r="AD263" t="s">
        <v>835</v>
      </c>
      <c r="AE263" t="s">
        <v>836</v>
      </c>
      <c r="AF263" t="s">
        <v>19</v>
      </c>
      <c r="AG263" t="s">
        <v>2</v>
      </c>
    </row>
    <row r="264" spans="1:33" x14ac:dyDescent="0.25">
      <c r="A264" t="s">
        <v>266</v>
      </c>
      <c r="B264" t="s">
        <v>727</v>
      </c>
      <c r="C264" t="s">
        <v>518</v>
      </c>
      <c r="D264" t="s">
        <v>1151</v>
      </c>
      <c r="E264" t="s">
        <v>692</v>
      </c>
      <c r="F264" t="s">
        <v>693</v>
      </c>
      <c r="G264" t="s">
        <v>680</v>
      </c>
      <c r="H264" t="s">
        <v>16</v>
      </c>
      <c r="I264" t="s">
        <v>2</v>
      </c>
      <c r="S264" t="s">
        <v>286</v>
      </c>
      <c r="T264" t="s">
        <v>736</v>
      </c>
      <c r="U264">
        <v>1</v>
      </c>
      <c r="V264" t="s">
        <v>996</v>
      </c>
      <c r="W264">
        <v>16</v>
      </c>
      <c r="X264" t="s">
        <v>581</v>
      </c>
      <c r="Y264">
        <v>3</v>
      </c>
      <c r="Z264" t="s">
        <v>1005</v>
      </c>
      <c r="AA264" t="s">
        <v>1294</v>
      </c>
      <c r="AB264" t="s">
        <v>837</v>
      </c>
      <c r="AC264" t="s">
        <v>837</v>
      </c>
      <c r="AD264" t="s">
        <v>838</v>
      </c>
      <c r="AE264" t="s">
        <v>836</v>
      </c>
      <c r="AF264" t="s">
        <v>19</v>
      </c>
      <c r="AG264" t="s">
        <v>2</v>
      </c>
    </row>
    <row r="265" spans="1:33" x14ac:dyDescent="0.25">
      <c r="A265" t="s">
        <v>267</v>
      </c>
      <c r="B265" t="s">
        <v>677</v>
      </c>
      <c r="C265" t="s">
        <v>518</v>
      </c>
      <c r="D265" t="s">
        <v>1277</v>
      </c>
      <c r="E265" t="s">
        <v>692</v>
      </c>
      <c r="F265" t="s">
        <v>693</v>
      </c>
      <c r="G265" t="s">
        <v>680</v>
      </c>
      <c r="H265" t="s">
        <v>16</v>
      </c>
      <c r="I265" t="s">
        <v>2</v>
      </c>
      <c r="S265" t="s">
        <v>287</v>
      </c>
      <c r="T265" t="s">
        <v>704</v>
      </c>
      <c r="U265">
        <v>1</v>
      </c>
      <c r="V265" t="s">
        <v>996</v>
      </c>
      <c r="W265">
        <v>16</v>
      </c>
      <c r="X265" t="s">
        <v>581</v>
      </c>
      <c r="Y265">
        <v>4</v>
      </c>
      <c r="Z265" t="s">
        <v>1154</v>
      </c>
      <c r="AA265" t="s">
        <v>1232</v>
      </c>
      <c r="AB265" t="s">
        <v>837</v>
      </c>
      <c r="AC265" t="s">
        <v>837</v>
      </c>
      <c r="AD265" t="s">
        <v>838</v>
      </c>
      <c r="AE265" t="s">
        <v>836</v>
      </c>
      <c r="AF265" t="s">
        <v>19</v>
      </c>
      <c r="AG265" t="s">
        <v>2</v>
      </c>
    </row>
    <row r="266" spans="1:33" x14ac:dyDescent="0.25">
      <c r="A266" t="s">
        <v>268</v>
      </c>
      <c r="B266" t="s">
        <v>593</v>
      </c>
      <c r="C266" t="s">
        <v>518</v>
      </c>
      <c r="D266" t="s">
        <v>1278</v>
      </c>
      <c r="E266" t="s">
        <v>692</v>
      </c>
      <c r="F266" t="s">
        <v>693</v>
      </c>
      <c r="G266" t="s">
        <v>680</v>
      </c>
      <c r="H266" t="s">
        <v>16</v>
      </c>
      <c r="I266" t="s">
        <v>2</v>
      </c>
      <c r="S266" t="s">
        <v>288</v>
      </c>
      <c r="T266" t="s">
        <v>695</v>
      </c>
      <c r="U266">
        <v>1</v>
      </c>
      <c r="V266" t="s">
        <v>996</v>
      </c>
      <c r="W266">
        <v>16</v>
      </c>
      <c r="X266" t="s">
        <v>581</v>
      </c>
      <c r="Y266">
        <v>5</v>
      </c>
      <c r="Z266" t="s">
        <v>1002</v>
      </c>
      <c r="AA266" t="s">
        <v>1295</v>
      </c>
      <c r="AB266" t="s">
        <v>834</v>
      </c>
      <c r="AC266" t="s">
        <v>834</v>
      </c>
      <c r="AD266" t="s">
        <v>835</v>
      </c>
      <c r="AE266" t="s">
        <v>836</v>
      </c>
      <c r="AF266" t="s">
        <v>19</v>
      </c>
      <c r="AG266" t="s">
        <v>2</v>
      </c>
    </row>
    <row r="267" spans="1:33" x14ac:dyDescent="0.25">
      <c r="A267" t="s">
        <v>269</v>
      </c>
      <c r="B267" t="s">
        <v>674</v>
      </c>
      <c r="C267" t="s">
        <v>513</v>
      </c>
      <c r="D267" t="s">
        <v>1279</v>
      </c>
      <c r="E267" t="s">
        <v>690</v>
      </c>
      <c r="F267" t="s">
        <v>691</v>
      </c>
      <c r="G267" t="s">
        <v>680</v>
      </c>
      <c r="H267" t="s">
        <v>16</v>
      </c>
      <c r="I267" t="s">
        <v>2</v>
      </c>
      <c r="S267" t="s">
        <v>289</v>
      </c>
      <c r="T267" t="s">
        <v>593</v>
      </c>
      <c r="U267">
        <v>1</v>
      </c>
      <c r="V267" t="s">
        <v>996</v>
      </c>
      <c r="W267">
        <v>16</v>
      </c>
      <c r="X267" t="s">
        <v>581</v>
      </c>
      <c r="Y267">
        <v>15</v>
      </c>
      <c r="Z267" t="s">
        <v>1007</v>
      </c>
      <c r="AA267" t="s">
        <v>1296</v>
      </c>
      <c r="AB267" t="s">
        <v>837</v>
      </c>
      <c r="AC267" t="s">
        <v>837</v>
      </c>
      <c r="AD267" t="s">
        <v>838</v>
      </c>
      <c r="AE267" t="s">
        <v>836</v>
      </c>
      <c r="AF267" t="s">
        <v>19</v>
      </c>
      <c r="AG267" t="s">
        <v>2</v>
      </c>
    </row>
    <row r="268" spans="1:33" x14ac:dyDescent="0.25">
      <c r="A268" t="s">
        <v>270</v>
      </c>
      <c r="B268" t="s">
        <v>1269</v>
      </c>
      <c r="C268" t="s">
        <v>508</v>
      </c>
      <c r="D268" t="s">
        <v>1280</v>
      </c>
      <c r="E268" t="s">
        <v>22</v>
      </c>
      <c r="F268" t="s">
        <v>700</v>
      </c>
      <c r="G268" t="s">
        <v>680</v>
      </c>
      <c r="H268" t="s">
        <v>16</v>
      </c>
      <c r="I268" t="s">
        <v>2</v>
      </c>
      <c r="S268" t="s">
        <v>290</v>
      </c>
      <c r="T268" t="s">
        <v>698</v>
      </c>
      <c r="U268">
        <v>1</v>
      </c>
      <c r="V268" t="s">
        <v>996</v>
      </c>
      <c r="W268">
        <v>16</v>
      </c>
      <c r="X268" t="s">
        <v>581</v>
      </c>
      <c r="Y268">
        <v>17</v>
      </c>
      <c r="Z268" t="s">
        <v>1008</v>
      </c>
      <c r="AA268" t="s">
        <v>1297</v>
      </c>
      <c r="AB268" t="s">
        <v>834</v>
      </c>
      <c r="AC268" t="s">
        <v>834</v>
      </c>
      <c r="AD268" t="s">
        <v>835</v>
      </c>
      <c r="AE268" t="s">
        <v>836</v>
      </c>
      <c r="AF268" t="s">
        <v>19</v>
      </c>
      <c r="AG268" t="s">
        <v>2</v>
      </c>
    </row>
    <row r="269" spans="1:33" x14ac:dyDescent="0.25">
      <c r="A269" t="s">
        <v>271</v>
      </c>
      <c r="B269" t="s">
        <v>670</v>
      </c>
      <c r="C269" t="s">
        <v>508</v>
      </c>
      <c r="D269" t="s">
        <v>509</v>
      </c>
      <c r="E269" t="s">
        <v>696</v>
      </c>
      <c r="F269" t="s">
        <v>697</v>
      </c>
      <c r="G269" t="s">
        <v>680</v>
      </c>
      <c r="H269" t="s">
        <v>16</v>
      </c>
      <c r="I269" t="s">
        <v>2</v>
      </c>
      <c r="S269" t="s">
        <v>291</v>
      </c>
      <c r="T269" t="s">
        <v>824</v>
      </c>
      <c r="U269">
        <v>1</v>
      </c>
      <c r="V269" t="s">
        <v>996</v>
      </c>
      <c r="W269">
        <v>16</v>
      </c>
      <c r="X269" t="s">
        <v>581</v>
      </c>
      <c r="Y269">
        <v>11</v>
      </c>
      <c r="Z269" t="s">
        <v>1159</v>
      </c>
      <c r="AA269" t="s">
        <v>1298</v>
      </c>
      <c r="AB269" t="s">
        <v>834</v>
      </c>
      <c r="AC269" t="s">
        <v>834</v>
      </c>
      <c r="AD269" t="s">
        <v>835</v>
      </c>
      <c r="AE269" t="s">
        <v>836</v>
      </c>
      <c r="AF269" t="s">
        <v>19</v>
      </c>
      <c r="AG269" t="s">
        <v>2</v>
      </c>
    </row>
    <row r="270" spans="1:33" x14ac:dyDescent="0.25">
      <c r="A270" t="s">
        <v>272</v>
      </c>
      <c r="B270" t="s">
        <v>676</v>
      </c>
      <c r="C270" t="s">
        <v>518</v>
      </c>
      <c r="D270" t="s">
        <v>1282</v>
      </c>
      <c r="E270" t="s">
        <v>682</v>
      </c>
      <c r="F270" t="s">
        <v>683</v>
      </c>
      <c r="G270" t="s">
        <v>680</v>
      </c>
      <c r="H270" t="s">
        <v>16</v>
      </c>
      <c r="I270" t="s">
        <v>2</v>
      </c>
      <c r="S270" t="s">
        <v>292</v>
      </c>
      <c r="T270" t="s">
        <v>556</v>
      </c>
      <c r="U270">
        <v>1</v>
      </c>
      <c r="V270" t="s">
        <v>996</v>
      </c>
      <c r="W270">
        <v>53</v>
      </c>
      <c r="X270" t="s">
        <v>513</v>
      </c>
      <c r="Y270">
        <v>13</v>
      </c>
      <c r="Z270" t="s">
        <v>1054</v>
      </c>
      <c r="AA270" t="s">
        <v>1299</v>
      </c>
      <c r="AB270" t="s">
        <v>837</v>
      </c>
      <c r="AC270" t="s">
        <v>837</v>
      </c>
      <c r="AD270" t="s">
        <v>838</v>
      </c>
      <c r="AE270" t="s">
        <v>836</v>
      </c>
      <c r="AF270" t="s">
        <v>19</v>
      </c>
      <c r="AG270" t="s">
        <v>2</v>
      </c>
    </row>
    <row r="271" spans="1:33" x14ac:dyDescent="0.25">
      <c r="A271" t="s">
        <v>273</v>
      </c>
      <c r="B271" t="s">
        <v>545</v>
      </c>
      <c r="C271" t="s">
        <v>518</v>
      </c>
      <c r="D271" t="s">
        <v>1283</v>
      </c>
      <c r="E271" t="s">
        <v>682</v>
      </c>
      <c r="F271" t="s">
        <v>683</v>
      </c>
      <c r="G271" t="s">
        <v>680</v>
      </c>
      <c r="H271" t="s">
        <v>16</v>
      </c>
      <c r="I271" t="s">
        <v>2</v>
      </c>
      <c r="S271" t="s">
        <v>293</v>
      </c>
      <c r="T271" t="s">
        <v>695</v>
      </c>
      <c r="U271">
        <v>1</v>
      </c>
      <c r="V271" t="s">
        <v>996</v>
      </c>
      <c r="W271">
        <v>53</v>
      </c>
      <c r="X271" t="s">
        <v>513</v>
      </c>
      <c r="Y271">
        <v>92</v>
      </c>
      <c r="Z271" t="s">
        <v>1300</v>
      </c>
      <c r="AA271" t="s">
        <v>1301</v>
      </c>
      <c r="AB271" t="s">
        <v>837</v>
      </c>
      <c r="AC271" t="s">
        <v>837</v>
      </c>
      <c r="AD271" t="s">
        <v>838</v>
      </c>
      <c r="AE271" t="s">
        <v>836</v>
      </c>
      <c r="AF271" t="s">
        <v>19</v>
      </c>
      <c r="AG271" t="s">
        <v>2</v>
      </c>
    </row>
    <row r="272" spans="1:33" x14ac:dyDescent="0.25">
      <c r="A272" t="s">
        <v>274</v>
      </c>
      <c r="B272" t="s">
        <v>550</v>
      </c>
      <c r="C272" t="s">
        <v>508</v>
      </c>
      <c r="D272" t="s">
        <v>1011</v>
      </c>
      <c r="E272" t="s">
        <v>22</v>
      </c>
      <c r="F272" t="s">
        <v>700</v>
      </c>
      <c r="G272" t="s">
        <v>680</v>
      </c>
      <c r="H272" t="s">
        <v>16</v>
      </c>
      <c r="I272" t="s">
        <v>2</v>
      </c>
      <c r="S272" t="s">
        <v>294</v>
      </c>
      <c r="T272" t="s">
        <v>675</v>
      </c>
      <c r="U272">
        <v>1</v>
      </c>
      <c r="V272" t="s">
        <v>996</v>
      </c>
      <c r="W272">
        <v>53</v>
      </c>
      <c r="X272" t="s">
        <v>513</v>
      </c>
      <c r="Y272">
        <v>46</v>
      </c>
      <c r="Z272" t="s">
        <v>1106</v>
      </c>
      <c r="AA272" t="s">
        <v>1302</v>
      </c>
      <c r="AB272" t="s">
        <v>837</v>
      </c>
      <c r="AC272" t="s">
        <v>837</v>
      </c>
      <c r="AD272" t="s">
        <v>838</v>
      </c>
      <c r="AE272" t="s">
        <v>836</v>
      </c>
      <c r="AF272" t="s">
        <v>19</v>
      </c>
      <c r="AG272" t="s">
        <v>2</v>
      </c>
    </row>
    <row r="273" spans="1:33" x14ac:dyDescent="0.25">
      <c r="A273" t="s">
        <v>275</v>
      </c>
      <c r="B273" t="s">
        <v>672</v>
      </c>
      <c r="C273" t="s">
        <v>518</v>
      </c>
      <c r="D273" t="s">
        <v>1272</v>
      </c>
      <c r="E273" t="s">
        <v>682</v>
      </c>
      <c r="F273" t="s">
        <v>683</v>
      </c>
      <c r="G273" t="s">
        <v>680</v>
      </c>
      <c r="H273" t="s">
        <v>16</v>
      </c>
      <c r="I273" t="s">
        <v>2</v>
      </c>
      <c r="S273" t="s">
        <v>295</v>
      </c>
      <c r="T273" t="s">
        <v>672</v>
      </c>
      <c r="U273">
        <v>1</v>
      </c>
      <c r="V273" t="s">
        <v>996</v>
      </c>
      <c r="W273">
        <v>83</v>
      </c>
      <c r="X273" t="s">
        <v>518</v>
      </c>
      <c r="Y273">
        <v>5</v>
      </c>
      <c r="Z273" t="s">
        <v>1044</v>
      </c>
      <c r="AA273" t="s">
        <v>1303</v>
      </c>
      <c r="AB273" t="s">
        <v>834</v>
      </c>
      <c r="AC273" t="s">
        <v>834</v>
      </c>
      <c r="AD273" t="s">
        <v>835</v>
      </c>
      <c r="AE273" t="s">
        <v>836</v>
      </c>
      <c r="AF273" t="s">
        <v>19</v>
      </c>
      <c r="AG273" t="s">
        <v>2</v>
      </c>
    </row>
    <row r="274" spans="1:33" x14ac:dyDescent="0.25">
      <c r="A274" t="s">
        <v>276</v>
      </c>
      <c r="B274" t="s">
        <v>533</v>
      </c>
      <c r="C274" t="s">
        <v>513</v>
      </c>
      <c r="D274" t="s">
        <v>1152</v>
      </c>
      <c r="E274" t="s">
        <v>23</v>
      </c>
      <c r="F274" t="s">
        <v>687</v>
      </c>
      <c r="G274" t="s">
        <v>680</v>
      </c>
      <c r="H274" t="s">
        <v>16</v>
      </c>
      <c r="I274" t="s">
        <v>2</v>
      </c>
      <c r="S274" t="s">
        <v>296</v>
      </c>
      <c r="T274" t="s">
        <v>671</v>
      </c>
      <c r="U274">
        <v>1</v>
      </c>
      <c r="V274" t="s">
        <v>996</v>
      </c>
      <c r="W274">
        <v>83</v>
      </c>
      <c r="X274" t="s">
        <v>518</v>
      </c>
      <c r="Y274">
        <v>14</v>
      </c>
      <c r="Z274" t="s">
        <v>1068</v>
      </c>
      <c r="AA274" t="s">
        <v>1301</v>
      </c>
      <c r="AB274" t="s">
        <v>839</v>
      </c>
      <c r="AC274" t="s">
        <v>839</v>
      </c>
      <c r="AD274" t="s">
        <v>840</v>
      </c>
      <c r="AE274" t="s">
        <v>836</v>
      </c>
      <c r="AF274" t="s">
        <v>19</v>
      </c>
      <c r="AG274" t="s">
        <v>2</v>
      </c>
    </row>
    <row r="275" spans="1:33" x14ac:dyDescent="0.25">
      <c r="A275" t="s">
        <v>277</v>
      </c>
      <c r="B275" t="s">
        <v>547</v>
      </c>
      <c r="C275" t="s">
        <v>518</v>
      </c>
      <c r="D275" t="s">
        <v>1285</v>
      </c>
      <c r="E275" t="s">
        <v>692</v>
      </c>
      <c r="F275" t="s">
        <v>693</v>
      </c>
      <c r="G275" t="s">
        <v>680</v>
      </c>
      <c r="H275" t="s">
        <v>16</v>
      </c>
      <c r="I275" t="s">
        <v>2</v>
      </c>
      <c r="S275" t="s">
        <v>297</v>
      </c>
      <c r="T275" t="s">
        <v>698</v>
      </c>
      <c r="U275">
        <v>1</v>
      </c>
      <c r="V275" t="s">
        <v>996</v>
      </c>
      <c r="W275">
        <v>83</v>
      </c>
      <c r="X275" t="s">
        <v>518</v>
      </c>
      <c r="Y275">
        <v>59</v>
      </c>
      <c r="Z275" t="s">
        <v>1304</v>
      </c>
      <c r="AA275" t="s">
        <v>1305</v>
      </c>
      <c r="AB275" t="s">
        <v>839</v>
      </c>
      <c r="AC275" t="s">
        <v>839</v>
      </c>
      <c r="AD275" t="s">
        <v>840</v>
      </c>
      <c r="AE275" t="s">
        <v>836</v>
      </c>
      <c r="AF275" t="s">
        <v>19</v>
      </c>
      <c r="AG275" t="s">
        <v>2</v>
      </c>
    </row>
    <row r="276" spans="1:33" x14ac:dyDescent="0.25">
      <c r="A276" t="s">
        <v>278</v>
      </c>
      <c r="B276" t="s">
        <v>748</v>
      </c>
      <c r="C276" t="s">
        <v>518</v>
      </c>
      <c r="D276" t="s">
        <v>1286</v>
      </c>
      <c r="E276" t="s">
        <v>692</v>
      </c>
      <c r="F276" t="s">
        <v>693</v>
      </c>
      <c r="G276" t="s">
        <v>680</v>
      </c>
      <c r="H276" t="s">
        <v>16</v>
      </c>
      <c r="I276" t="s">
        <v>2</v>
      </c>
      <c r="S276" t="s">
        <v>298</v>
      </c>
      <c r="T276" t="s">
        <v>593</v>
      </c>
      <c r="U276">
        <v>1</v>
      </c>
      <c r="V276" t="s">
        <v>996</v>
      </c>
      <c r="W276">
        <v>83</v>
      </c>
      <c r="X276" t="s">
        <v>518</v>
      </c>
      <c r="Y276">
        <v>22</v>
      </c>
      <c r="Z276" t="s">
        <v>1083</v>
      </c>
      <c r="AA276" t="s">
        <v>1306</v>
      </c>
      <c r="AB276" t="s">
        <v>839</v>
      </c>
      <c r="AC276" t="s">
        <v>839</v>
      </c>
      <c r="AD276" t="s">
        <v>840</v>
      </c>
      <c r="AE276" t="s">
        <v>836</v>
      </c>
      <c r="AF276" t="s">
        <v>19</v>
      </c>
      <c r="AG276" t="s">
        <v>2</v>
      </c>
    </row>
    <row r="277" spans="1:33" x14ac:dyDescent="0.25">
      <c r="A277" t="s">
        <v>279</v>
      </c>
      <c r="B277" t="s">
        <v>720</v>
      </c>
      <c r="C277" t="s">
        <v>518</v>
      </c>
      <c r="D277" t="s">
        <v>1287</v>
      </c>
      <c r="E277" t="s">
        <v>682</v>
      </c>
      <c r="F277" t="s">
        <v>683</v>
      </c>
      <c r="G277" t="s">
        <v>680</v>
      </c>
      <c r="H277" t="s">
        <v>16</v>
      </c>
      <c r="I277" t="s">
        <v>2</v>
      </c>
      <c r="S277" t="s">
        <v>299</v>
      </c>
      <c r="T277" t="s">
        <v>704</v>
      </c>
      <c r="U277">
        <v>1</v>
      </c>
      <c r="V277" t="s">
        <v>996</v>
      </c>
      <c r="W277">
        <v>83</v>
      </c>
      <c r="X277" t="s">
        <v>518</v>
      </c>
      <c r="Y277">
        <v>27</v>
      </c>
      <c r="Z277" t="s">
        <v>1155</v>
      </c>
      <c r="AA277" t="s">
        <v>1307</v>
      </c>
      <c r="AB277" t="s">
        <v>834</v>
      </c>
      <c r="AC277" t="s">
        <v>834</v>
      </c>
      <c r="AD277" t="s">
        <v>835</v>
      </c>
      <c r="AE277" t="s">
        <v>836</v>
      </c>
      <c r="AF277" t="s">
        <v>19</v>
      </c>
      <c r="AG277" t="s">
        <v>2</v>
      </c>
    </row>
    <row r="278" spans="1:33" x14ac:dyDescent="0.25">
      <c r="A278" t="s">
        <v>280</v>
      </c>
      <c r="B278" t="s">
        <v>749</v>
      </c>
      <c r="C278" t="s">
        <v>513</v>
      </c>
      <c r="D278" t="s">
        <v>514</v>
      </c>
      <c r="E278" t="s">
        <v>678</v>
      </c>
      <c r="F278" t="s">
        <v>679</v>
      </c>
      <c r="G278" t="s">
        <v>680</v>
      </c>
      <c r="H278" t="s">
        <v>16</v>
      </c>
      <c r="I278" t="s">
        <v>2</v>
      </c>
      <c r="S278" t="s">
        <v>300</v>
      </c>
      <c r="T278" t="s">
        <v>671</v>
      </c>
      <c r="U278">
        <v>1</v>
      </c>
      <c r="V278" t="s">
        <v>996</v>
      </c>
      <c r="W278">
        <v>83</v>
      </c>
      <c r="X278" t="s">
        <v>518</v>
      </c>
      <c r="Y278">
        <v>26</v>
      </c>
      <c r="Z278" t="s">
        <v>1082</v>
      </c>
      <c r="AA278" t="s">
        <v>1308</v>
      </c>
      <c r="AB278" t="s">
        <v>839</v>
      </c>
      <c r="AC278" t="s">
        <v>839</v>
      </c>
      <c r="AD278" t="s">
        <v>840</v>
      </c>
      <c r="AE278" t="s">
        <v>836</v>
      </c>
      <c r="AF278" t="s">
        <v>19</v>
      </c>
      <c r="AG278" t="s">
        <v>2</v>
      </c>
    </row>
    <row r="279" spans="1:33" x14ac:dyDescent="0.25">
      <c r="A279" t="s">
        <v>281</v>
      </c>
      <c r="B279" t="s">
        <v>556</v>
      </c>
      <c r="C279" t="s">
        <v>518</v>
      </c>
      <c r="D279" t="s">
        <v>1289</v>
      </c>
      <c r="E279" t="s">
        <v>692</v>
      </c>
      <c r="F279" t="s">
        <v>693</v>
      </c>
      <c r="G279" t="s">
        <v>680</v>
      </c>
      <c r="H279" t="s">
        <v>16</v>
      </c>
      <c r="I279" t="s">
        <v>2</v>
      </c>
      <c r="S279" t="s">
        <v>301</v>
      </c>
      <c r="T279" t="s">
        <v>593</v>
      </c>
      <c r="U279">
        <v>1</v>
      </c>
      <c r="V279" t="s">
        <v>996</v>
      </c>
      <c r="W279">
        <v>83</v>
      </c>
      <c r="X279" t="s">
        <v>518</v>
      </c>
      <c r="Y279">
        <v>37</v>
      </c>
      <c r="Z279" t="s">
        <v>821</v>
      </c>
      <c r="AA279" t="s">
        <v>1174</v>
      </c>
      <c r="AB279" t="s">
        <v>841</v>
      </c>
      <c r="AC279" t="s">
        <v>841</v>
      </c>
      <c r="AD279" t="s">
        <v>842</v>
      </c>
      <c r="AE279" t="s">
        <v>931</v>
      </c>
      <c r="AF279" t="s">
        <v>931</v>
      </c>
      <c r="AG279" t="s">
        <v>2</v>
      </c>
    </row>
    <row r="280" spans="1:33" x14ac:dyDescent="0.25">
      <c r="A280" t="s">
        <v>282</v>
      </c>
      <c r="B280" t="s">
        <v>593</v>
      </c>
      <c r="C280" t="s">
        <v>513</v>
      </c>
      <c r="D280" t="s">
        <v>1161</v>
      </c>
      <c r="E280" t="s">
        <v>690</v>
      </c>
      <c r="F280" t="s">
        <v>691</v>
      </c>
      <c r="G280" t="s">
        <v>680</v>
      </c>
      <c r="H280" t="s">
        <v>16</v>
      </c>
      <c r="I280" t="s">
        <v>2</v>
      </c>
      <c r="S280" t="s">
        <v>302</v>
      </c>
      <c r="T280" t="s">
        <v>843</v>
      </c>
      <c r="U280">
        <v>1</v>
      </c>
      <c r="V280" t="s">
        <v>996</v>
      </c>
      <c r="W280">
        <v>83</v>
      </c>
      <c r="X280" t="s">
        <v>518</v>
      </c>
      <c r="Y280">
        <v>40</v>
      </c>
      <c r="Z280" t="s">
        <v>1063</v>
      </c>
      <c r="AA280" t="s">
        <v>1309</v>
      </c>
      <c r="AB280" t="s">
        <v>839</v>
      </c>
      <c r="AC280" t="s">
        <v>839</v>
      </c>
      <c r="AD280" t="s">
        <v>840</v>
      </c>
      <c r="AE280" t="s">
        <v>836</v>
      </c>
      <c r="AF280" t="s">
        <v>19</v>
      </c>
      <c r="AG280" t="s">
        <v>2</v>
      </c>
    </row>
    <row r="281" spans="1:33" x14ac:dyDescent="0.25">
      <c r="A281" t="s">
        <v>283</v>
      </c>
      <c r="B281" t="s">
        <v>750</v>
      </c>
      <c r="C281" t="s">
        <v>513</v>
      </c>
      <c r="D281" t="s">
        <v>1091</v>
      </c>
      <c r="E281" t="s">
        <v>23</v>
      </c>
      <c r="F281" t="s">
        <v>687</v>
      </c>
      <c r="G281" t="s">
        <v>680</v>
      </c>
      <c r="H281" t="s">
        <v>16</v>
      </c>
      <c r="I281" t="s">
        <v>2</v>
      </c>
      <c r="S281" t="s">
        <v>303</v>
      </c>
      <c r="T281" t="s">
        <v>660</v>
      </c>
      <c r="U281">
        <v>1</v>
      </c>
      <c r="V281" t="s">
        <v>996</v>
      </c>
      <c r="W281">
        <v>83</v>
      </c>
      <c r="X281" t="s">
        <v>518</v>
      </c>
      <c r="Y281">
        <v>53</v>
      </c>
      <c r="Z281" t="s">
        <v>1069</v>
      </c>
      <c r="AA281" t="s">
        <v>1310</v>
      </c>
      <c r="AB281" t="s">
        <v>839</v>
      </c>
      <c r="AC281" t="s">
        <v>839</v>
      </c>
      <c r="AD281" t="s">
        <v>840</v>
      </c>
      <c r="AE281" t="s">
        <v>836</v>
      </c>
      <c r="AF281" t="s">
        <v>19</v>
      </c>
      <c r="AG281" t="s">
        <v>2</v>
      </c>
    </row>
    <row r="282" spans="1:33" x14ac:dyDescent="0.25">
      <c r="A282" t="s">
        <v>284</v>
      </c>
      <c r="B282" t="s">
        <v>655</v>
      </c>
      <c r="C282" t="s">
        <v>518</v>
      </c>
      <c r="D282" t="s">
        <v>1291</v>
      </c>
      <c r="E282" t="s">
        <v>692</v>
      </c>
      <c r="F282" t="s">
        <v>693</v>
      </c>
      <c r="G282" t="s">
        <v>680</v>
      </c>
      <c r="H282" t="s">
        <v>16</v>
      </c>
      <c r="I282" t="s">
        <v>2</v>
      </c>
      <c r="S282" t="s">
        <v>304</v>
      </c>
      <c r="T282" t="s">
        <v>660</v>
      </c>
      <c r="U282">
        <v>1</v>
      </c>
      <c r="V282" t="s">
        <v>996</v>
      </c>
      <c r="W282">
        <v>16</v>
      </c>
      <c r="X282" t="s">
        <v>581</v>
      </c>
      <c r="Y282">
        <v>19</v>
      </c>
      <c r="Z282" t="s">
        <v>1009</v>
      </c>
      <c r="AA282" t="s">
        <v>1311</v>
      </c>
      <c r="AB282" t="s">
        <v>834</v>
      </c>
      <c r="AC282" t="s">
        <v>834</v>
      </c>
      <c r="AD282" t="s">
        <v>835</v>
      </c>
      <c r="AE282" t="s">
        <v>836</v>
      </c>
      <c r="AF282" t="s">
        <v>19</v>
      </c>
      <c r="AG282" t="s">
        <v>2</v>
      </c>
    </row>
    <row r="283" spans="1:33" x14ac:dyDescent="0.25">
      <c r="A283" t="s">
        <v>364</v>
      </c>
      <c r="B283" t="s">
        <v>751</v>
      </c>
      <c r="C283" t="s">
        <v>508</v>
      </c>
      <c r="D283" t="s">
        <v>509</v>
      </c>
      <c r="E283" t="s">
        <v>752</v>
      </c>
      <c r="F283" t="s">
        <v>753</v>
      </c>
      <c r="G283" t="s">
        <v>754</v>
      </c>
      <c r="H283" t="s">
        <v>17</v>
      </c>
      <c r="I283" t="s">
        <v>4</v>
      </c>
      <c r="S283" t="s">
        <v>305</v>
      </c>
      <c r="T283" t="s">
        <v>785</v>
      </c>
      <c r="U283">
        <v>1</v>
      </c>
      <c r="V283" t="s">
        <v>996</v>
      </c>
      <c r="W283">
        <v>53</v>
      </c>
      <c r="X283" t="s">
        <v>513</v>
      </c>
      <c r="Y283">
        <v>1</v>
      </c>
      <c r="Z283" t="s">
        <v>514</v>
      </c>
      <c r="AA283" t="s">
        <v>1098</v>
      </c>
      <c r="AB283" t="s">
        <v>786</v>
      </c>
      <c r="AC283" t="s">
        <v>786</v>
      </c>
      <c r="AD283" t="s">
        <v>787</v>
      </c>
      <c r="AE283" t="s">
        <v>931</v>
      </c>
      <c r="AF283" t="s">
        <v>931</v>
      </c>
      <c r="AG283" t="s">
        <v>2</v>
      </c>
    </row>
    <row r="284" spans="1:33" x14ac:dyDescent="0.25">
      <c r="A284" t="s">
        <v>365</v>
      </c>
      <c r="B284" t="s">
        <v>755</v>
      </c>
      <c r="C284" t="s">
        <v>513</v>
      </c>
      <c r="D284" t="s">
        <v>514</v>
      </c>
      <c r="E284" t="s">
        <v>752</v>
      </c>
      <c r="F284" t="s">
        <v>753</v>
      </c>
      <c r="G284" t="s">
        <v>754</v>
      </c>
      <c r="H284" t="s">
        <v>17</v>
      </c>
      <c r="I284" t="s">
        <v>4</v>
      </c>
      <c r="S284" t="s">
        <v>306</v>
      </c>
      <c r="T284" t="s">
        <v>674</v>
      </c>
      <c r="U284">
        <v>1</v>
      </c>
      <c r="V284" t="s">
        <v>996</v>
      </c>
      <c r="W284">
        <v>83</v>
      </c>
      <c r="X284" t="s">
        <v>518</v>
      </c>
      <c r="Y284">
        <v>1</v>
      </c>
      <c r="Z284" t="s">
        <v>518</v>
      </c>
      <c r="AA284" t="s">
        <v>1312</v>
      </c>
      <c r="AB284" t="s">
        <v>839</v>
      </c>
      <c r="AC284" t="s">
        <v>839</v>
      </c>
      <c r="AD284" t="s">
        <v>840</v>
      </c>
      <c r="AE284" t="s">
        <v>836</v>
      </c>
      <c r="AF284" t="s">
        <v>19</v>
      </c>
      <c r="AG284" t="s">
        <v>2</v>
      </c>
    </row>
    <row r="285" spans="1:33" x14ac:dyDescent="0.25">
      <c r="A285" t="s">
        <v>366</v>
      </c>
      <c r="B285" t="s">
        <v>756</v>
      </c>
      <c r="C285" t="s">
        <v>518</v>
      </c>
      <c r="D285" t="s">
        <v>539</v>
      </c>
      <c r="E285" t="s">
        <v>757</v>
      </c>
      <c r="F285" t="s">
        <v>758</v>
      </c>
      <c r="G285" t="s">
        <v>931</v>
      </c>
      <c r="H285" t="s">
        <v>931</v>
      </c>
      <c r="I285" t="s">
        <v>4</v>
      </c>
      <c r="S285" t="s">
        <v>307</v>
      </c>
      <c r="T285" t="s">
        <v>785</v>
      </c>
      <c r="U285">
        <v>3</v>
      </c>
      <c r="V285" t="s">
        <v>1313</v>
      </c>
      <c r="W285">
        <v>53</v>
      </c>
      <c r="X285" t="s">
        <v>513</v>
      </c>
      <c r="Y285">
        <v>1</v>
      </c>
      <c r="Z285" t="s">
        <v>514</v>
      </c>
      <c r="AA285" t="s">
        <v>1314</v>
      </c>
      <c r="AB285" t="s">
        <v>786</v>
      </c>
      <c r="AC285" t="s">
        <v>786</v>
      </c>
      <c r="AD285" t="s">
        <v>787</v>
      </c>
      <c r="AE285" t="s">
        <v>931</v>
      </c>
      <c r="AF285" t="s">
        <v>931</v>
      </c>
      <c r="AG285" t="s">
        <v>2</v>
      </c>
    </row>
    <row r="286" spans="1:33" x14ac:dyDescent="0.25">
      <c r="A286" t="s">
        <v>367</v>
      </c>
      <c r="B286" t="s">
        <v>759</v>
      </c>
      <c r="C286" t="s">
        <v>518</v>
      </c>
      <c r="D286" t="s">
        <v>1330</v>
      </c>
      <c r="E286" t="s">
        <v>760</v>
      </c>
      <c r="F286" t="s">
        <v>761</v>
      </c>
      <c r="G286" t="s">
        <v>762</v>
      </c>
      <c r="H286" t="s">
        <v>18</v>
      </c>
      <c r="I286" t="s">
        <v>5</v>
      </c>
      <c r="S286" t="s">
        <v>308</v>
      </c>
      <c r="T286" t="s">
        <v>661</v>
      </c>
      <c r="U286">
        <v>1</v>
      </c>
      <c r="V286" t="s">
        <v>996</v>
      </c>
      <c r="W286">
        <v>83</v>
      </c>
      <c r="X286" t="s">
        <v>518</v>
      </c>
      <c r="Y286">
        <v>41</v>
      </c>
      <c r="Z286" t="s">
        <v>1157</v>
      </c>
      <c r="AA286" t="s">
        <v>1315</v>
      </c>
      <c r="AB286" t="s">
        <v>834</v>
      </c>
      <c r="AC286" t="s">
        <v>834</v>
      </c>
      <c r="AD286" t="s">
        <v>835</v>
      </c>
      <c r="AE286" t="s">
        <v>836</v>
      </c>
      <c r="AF286" t="s">
        <v>19</v>
      </c>
      <c r="AG286" t="s">
        <v>2</v>
      </c>
    </row>
    <row r="287" spans="1:33" x14ac:dyDescent="0.25">
      <c r="A287" t="s">
        <v>368</v>
      </c>
      <c r="B287" t="s">
        <v>763</v>
      </c>
      <c r="C287" t="s">
        <v>513</v>
      </c>
      <c r="D287" t="s">
        <v>1010</v>
      </c>
      <c r="E287" t="s">
        <v>760</v>
      </c>
      <c r="F287" t="s">
        <v>761</v>
      </c>
      <c r="G287" t="s">
        <v>762</v>
      </c>
      <c r="H287" t="s">
        <v>18</v>
      </c>
      <c r="I287" t="s">
        <v>5</v>
      </c>
      <c r="S287" t="s">
        <v>309</v>
      </c>
      <c r="T287" t="s">
        <v>584</v>
      </c>
      <c r="U287">
        <v>1</v>
      </c>
      <c r="V287" t="s">
        <v>996</v>
      </c>
      <c r="W287">
        <v>83</v>
      </c>
      <c r="X287" t="s">
        <v>518</v>
      </c>
      <c r="Y287">
        <v>70</v>
      </c>
      <c r="Z287" t="s">
        <v>1316</v>
      </c>
      <c r="AA287" t="s">
        <v>1317</v>
      </c>
      <c r="AB287" t="s">
        <v>834</v>
      </c>
      <c r="AC287" t="s">
        <v>834</v>
      </c>
      <c r="AD287" t="s">
        <v>835</v>
      </c>
      <c r="AE287" t="s">
        <v>836</v>
      </c>
      <c r="AF287" t="s">
        <v>19</v>
      </c>
      <c r="AG287" t="s">
        <v>2</v>
      </c>
    </row>
    <row r="288" spans="1:33" x14ac:dyDescent="0.25">
      <c r="A288" t="s">
        <v>369</v>
      </c>
      <c r="B288" t="s">
        <v>666</v>
      </c>
      <c r="C288" t="s">
        <v>513</v>
      </c>
      <c r="D288" t="s">
        <v>997</v>
      </c>
      <c r="E288" t="s">
        <v>760</v>
      </c>
      <c r="F288" t="s">
        <v>761</v>
      </c>
      <c r="G288" t="s">
        <v>762</v>
      </c>
      <c r="H288" t="s">
        <v>18</v>
      </c>
      <c r="I288" t="s">
        <v>5</v>
      </c>
      <c r="S288" t="s">
        <v>310</v>
      </c>
      <c r="T288" t="s">
        <v>671</v>
      </c>
      <c r="U288">
        <v>1</v>
      </c>
      <c r="V288" t="s">
        <v>996</v>
      </c>
      <c r="W288">
        <v>83</v>
      </c>
      <c r="X288" t="s">
        <v>518</v>
      </c>
      <c r="Y288">
        <v>20</v>
      </c>
      <c r="Z288" t="s">
        <v>1170</v>
      </c>
      <c r="AA288" t="s">
        <v>1318</v>
      </c>
      <c r="AB288" t="s">
        <v>839</v>
      </c>
      <c r="AC288" t="s">
        <v>839</v>
      </c>
      <c r="AD288" t="s">
        <v>840</v>
      </c>
      <c r="AE288" t="s">
        <v>836</v>
      </c>
      <c r="AF288" t="s">
        <v>19</v>
      </c>
      <c r="AG288" t="s">
        <v>2</v>
      </c>
    </row>
    <row r="289" spans="1:33" x14ac:dyDescent="0.25">
      <c r="A289" t="s">
        <v>370</v>
      </c>
      <c r="B289" t="s">
        <v>764</v>
      </c>
      <c r="C289" t="s">
        <v>518</v>
      </c>
      <c r="D289" t="s">
        <v>1082</v>
      </c>
      <c r="E289" t="s">
        <v>760</v>
      </c>
      <c r="F289" t="s">
        <v>761</v>
      </c>
      <c r="G289" t="s">
        <v>762</v>
      </c>
      <c r="H289" t="s">
        <v>18</v>
      </c>
      <c r="I289" t="s">
        <v>5</v>
      </c>
      <c r="S289" t="s">
        <v>311</v>
      </c>
      <c r="T289" t="s">
        <v>593</v>
      </c>
      <c r="U289">
        <v>1</v>
      </c>
      <c r="V289" t="s">
        <v>996</v>
      </c>
      <c r="W289">
        <v>53</v>
      </c>
      <c r="X289" t="s">
        <v>513</v>
      </c>
      <c r="Y289">
        <v>90</v>
      </c>
      <c r="Z289" t="s">
        <v>1319</v>
      </c>
      <c r="AA289" t="s">
        <v>1320</v>
      </c>
      <c r="AB289" t="s">
        <v>837</v>
      </c>
      <c r="AC289" t="s">
        <v>837</v>
      </c>
      <c r="AD289" t="s">
        <v>838</v>
      </c>
      <c r="AE289" t="s">
        <v>836</v>
      </c>
      <c r="AF289" t="s">
        <v>19</v>
      </c>
      <c r="AG289" t="s">
        <v>2</v>
      </c>
    </row>
    <row r="290" spans="1:33" x14ac:dyDescent="0.25">
      <c r="A290" t="s">
        <v>371</v>
      </c>
      <c r="B290" t="s">
        <v>765</v>
      </c>
      <c r="C290" t="s">
        <v>518</v>
      </c>
      <c r="D290" t="s">
        <v>633</v>
      </c>
      <c r="E290" t="s">
        <v>760</v>
      </c>
      <c r="F290" t="s">
        <v>761</v>
      </c>
      <c r="G290" t="s">
        <v>762</v>
      </c>
      <c r="H290" t="s">
        <v>18</v>
      </c>
      <c r="I290" t="s">
        <v>5</v>
      </c>
      <c r="S290" t="s">
        <v>312</v>
      </c>
      <c r="T290" t="s">
        <v>844</v>
      </c>
      <c r="U290">
        <v>1</v>
      </c>
      <c r="V290" t="s">
        <v>996</v>
      </c>
      <c r="W290">
        <v>53</v>
      </c>
      <c r="X290" t="s">
        <v>513</v>
      </c>
      <c r="Y290">
        <v>1</v>
      </c>
      <c r="Z290" t="s">
        <v>514</v>
      </c>
      <c r="AA290" t="s">
        <v>1321</v>
      </c>
      <c r="AB290" t="s">
        <v>837</v>
      </c>
      <c r="AC290" t="s">
        <v>837</v>
      </c>
      <c r="AD290" t="s">
        <v>838</v>
      </c>
      <c r="AE290" t="s">
        <v>836</v>
      </c>
      <c r="AF290" t="s">
        <v>19</v>
      </c>
      <c r="AG290" t="s">
        <v>2</v>
      </c>
    </row>
    <row r="291" spans="1:33" x14ac:dyDescent="0.25">
      <c r="A291" t="s">
        <v>372</v>
      </c>
      <c r="B291" t="s">
        <v>677</v>
      </c>
      <c r="C291" t="s">
        <v>513</v>
      </c>
      <c r="D291" t="s">
        <v>600</v>
      </c>
      <c r="E291" t="s">
        <v>760</v>
      </c>
      <c r="F291" t="s">
        <v>761</v>
      </c>
      <c r="G291" t="s">
        <v>762</v>
      </c>
      <c r="H291" t="s">
        <v>18</v>
      </c>
      <c r="I291" t="s">
        <v>5</v>
      </c>
      <c r="S291" t="s">
        <v>313</v>
      </c>
      <c r="T291" t="s">
        <v>547</v>
      </c>
      <c r="U291">
        <v>1</v>
      </c>
      <c r="V291" t="s">
        <v>996</v>
      </c>
      <c r="W291">
        <v>83</v>
      </c>
      <c r="X291" t="s">
        <v>518</v>
      </c>
      <c r="Y291">
        <v>1</v>
      </c>
      <c r="Z291" t="s">
        <v>518</v>
      </c>
      <c r="AA291" t="s">
        <v>1322</v>
      </c>
      <c r="AB291" t="s">
        <v>839</v>
      </c>
      <c r="AC291" t="s">
        <v>839</v>
      </c>
      <c r="AD291" t="s">
        <v>840</v>
      </c>
      <c r="AE291" t="s">
        <v>836</v>
      </c>
      <c r="AF291" t="s">
        <v>19</v>
      </c>
      <c r="AG291" t="s">
        <v>2</v>
      </c>
    </row>
    <row r="292" spans="1:33" x14ac:dyDescent="0.25">
      <c r="A292" t="s">
        <v>373</v>
      </c>
      <c r="B292" t="s">
        <v>547</v>
      </c>
      <c r="C292" t="s">
        <v>513</v>
      </c>
      <c r="D292" t="s">
        <v>1053</v>
      </c>
      <c r="E292" t="s">
        <v>760</v>
      </c>
      <c r="F292" t="s">
        <v>761</v>
      </c>
      <c r="G292" t="s">
        <v>762</v>
      </c>
      <c r="H292" t="s">
        <v>18</v>
      </c>
      <c r="I292" t="s">
        <v>5</v>
      </c>
      <c r="S292" t="s">
        <v>314</v>
      </c>
      <c r="T292" t="s">
        <v>845</v>
      </c>
      <c r="U292">
        <v>1</v>
      </c>
      <c r="V292" t="s">
        <v>996</v>
      </c>
      <c r="W292">
        <v>83</v>
      </c>
      <c r="X292" t="s">
        <v>518</v>
      </c>
      <c r="Y292">
        <v>117</v>
      </c>
      <c r="Z292" t="s">
        <v>1323</v>
      </c>
      <c r="AA292" t="s">
        <v>1324</v>
      </c>
      <c r="AB292" t="s">
        <v>839</v>
      </c>
      <c r="AC292" t="s">
        <v>839</v>
      </c>
      <c r="AD292" t="s">
        <v>840</v>
      </c>
      <c r="AE292" t="s">
        <v>836</v>
      </c>
      <c r="AF292" t="s">
        <v>19</v>
      </c>
      <c r="AG292" t="s">
        <v>2</v>
      </c>
    </row>
    <row r="293" spans="1:33" x14ac:dyDescent="0.25">
      <c r="A293" t="s">
        <v>374</v>
      </c>
      <c r="B293" t="s">
        <v>766</v>
      </c>
      <c r="C293" t="s">
        <v>513</v>
      </c>
      <c r="D293" t="s">
        <v>1088</v>
      </c>
      <c r="E293" t="s">
        <v>760</v>
      </c>
      <c r="F293" t="s">
        <v>761</v>
      </c>
      <c r="G293" t="s">
        <v>762</v>
      </c>
      <c r="H293" t="s">
        <v>18</v>
      </c>
      <c r="I293" t="s">
        <v>5</v>
      </c>
      <c r="S293" t="s">
        <v>315</v>
      </c>
      <c r="T293" t="s">
        <v>684</v>
      </c>
      <c r="U293">
        <v>1</v>
      </c>
      <c r="V293" t="s">
        <v>996</v>
      </c>
      <c r="W293">
        <v>53</v>
      </c>
      <c r="X293" t="s">
        <v>513</v>
      </c>
      <c r="Y293">
        <v>92</v>
      </c>
      <c r="Z293" t="s">
        <v>1300</v>
      </c>
      <c r="AA293" t="s">
        <v>1325</v>
      </c>
      <c r="AB293" t="s">
        <v>837</v>
      </c>
      <c r="AC293" t="s">
        <v>837</v>
      </c>
      <c r="AD293" t="s">
        <v>838</v>
      </c>
      <c r="AE293" t="s">
        <v>836</v>
      </c>
      <c r="AF293" t="s">
        <v>19</v>
      </c>
      <c r="AG293" t="s">
        <v>2</v>
      </c>
    </row>
    <row r="294" spans="1:33" x14ac:dyDescent="0.25">
      <c r="A294" t="s">
        <v>375</v>
      </c>
      <c r="B294" t="s">
        <v>767</v>
      </c>
      <c r="C294" t="s">
        <v>508</v>
      </c>
      <c r="D294" t="s">
        <v>1163</v>
      </c>
      <c r="E294" t="s">
        <v>768</v>
      </c>
      <c r="F294" t="s">
        <v>769</v>
      </c>
      <c r="G294" t="s">
        <v>762</v>
      </c>
      <c r="H294" t="s">
        <v>18</v>
      </c>
      <c r="I294" t="s">
        <v>5</v>
      </c>
      <c r="S294" t="s">
        <v>316</v>
      </c>
      <c r="T294" t="s">
        <v>846</v>
      </c>
      <c r="U294">
        <v>1</v>
      </c>
      <c r="V294" t="s">
        <v>996</v>
      </c>
      <c r="W294">
        <v>16</v>
      </c>
      <c r="X294" t="s">
        <v>581</v>
      </c>
      <c r="Y294">
        <v>10</v>
      </c>
      <c r="Z294" t="s">
        <v>1059</v>
      </c>
      <c r="AA294" t="s">
        <v>1179</v>
      </c>
      <c r="AB294" t="s">
        <v>837</v>
      </c>
      <c r="AC294" t="s">
        <v>837</v>
      </c>
      <c r="AD294" t="s">
        <v>838</v>
      </c>
      <c r="AE294" t="s">
        <v>836</v>
      </c>
      <c r="AF294" t="s">
        <v>19</v>
      </c>
      <c r="AG294" t="s">
        <v>2</v>
      </c>
    </row>
    <row r="295" spans="1:33" x14ac:dyDescent="0.25">
      <c r="A295" t="s">
        <v>376</v>
      </c>
      <c r="B295" t="s">
        <v>750</v>
      </c>
      <c r="C295" t="s">
        <v>518</v>
      </c>
      <c r="D295" t="s">
        <v>1048</v>
      </c>
      <c r="E295" t="s">
        <v>760</v>
      </c>
      <c r="F295" t="s">
        <v>761</v>
      </c>
      <c r="G295" t="s">
        <v>762</v>
      </c>
      <c r="H295" t="s">
        <v>18</v>
      </c>
      <c r="I295" t="s">
        <v>5</v>
      </c>
      <c r="S295" t="s">
        <v>317</v>
      </c>
      <c r="T295" t="s">
        <v>766</v>
      </c>
      <c r="U295">
        <v>1</v>
      </c>
      <c r="V295" t="s">
        <v>996</v>
      </c>
      <c r="W295">
        <v>16</v>
      </c>
      <c r="X295" t="s">
        <v>581</v>
      </c>
      <c r="Y295">
        <v>9</v>
      </c>
      <c r="Z295" t="s">
        <v>1043</v>
      </c>
      <c r="AA295" t="s">
        <v>1179</v>
      </c>
      <c r="AB295" t="s">
        <v>834</v>
      </c>
      <c r="AC295" t="s">
        <v>834</v>
      </c>
      <c r="AD295" t="s">
        <v>835</v>
      </c>
      <c r="AE295" t="s">
        <v>836</v>
      </c>
      <c r="AF295" t="s">
        <v>19</v>
      </c>
      <c r="AG295" t="s">
        <v>2</v>
      </c>
    </row>
    <row r="296" spans="1:33" x14ac:dyDescent="0.25">
      <c r="A296" t="s">
        <v>377</v>
      </c>
      <c r="B296" t="s">
        <v>591</v>
      </c>
      <c r="C296" t="s">
        <v>518</v>
      </c>
      <c r="D296" t="s">
        <v>1372</v>
      </c>
      <c r="E296" t="s">
        <v>760</v>
      </c>
      <c r="F296" t="s">
        <v>761</v>
      </c>
      <c r="G296" t="s">
        <v>762</v>
      </c>
      <c r="H296" t="s">
        <v>18</v>
      </c>
      <c r="I296" t="s">
        <v>5</v>
      </c>
      <c r="S296" t="s">
        <v>318</v>
      </c>
      <c r="T296" t="s">
        <v>1111</v>
      </c>
      <c r="U296">
        <v>1</v>
      </c>
      <c r="V296" t="s">
        <v>996</v>
      </c>
      <c r="W296">
        <v>172</v>
      </c>
      <c r="X296" t="s">
        <v>508</v>
      </c>
      <c r="Y296">
        <v>59</v>
      </c>
      <c r="Z296" t="s">
        <v>1112</v>
      </c>
      <c r="AA296" t="s">
        <v>1326</v>
      </c>
      <c r="AB296" t="s">
        <v>786</v>
      </c>
      <c r="AC296" t="s">
        <v>786</v>
      </c>
      <c r="AD296" t="s">
        <v>787</v>
      </c>
      <c r="AE296" t="s">
        <v>931</v>
      </c>
      <c r="AF296" t="s">
        <v>931</v>
      </c>
      <c r="AG296" t="s">
        <v>2</v>
      </c>
    </row>
    <row r="297" spans="1:33" x14ac:dyDescent="0.25">
      <c r="A297" t="s">
        <v>378</v>
      </c>
      <c r="B297" t="s">
        <v>533</v>
      </c>
      <c r="C297" t="s">
        <v>529</v>
      </c>
      <c r="D297" t="s">
        <v>1139</v>
      </c>
      <c r="E297" t="s">
        <v>768</v>
      </c>
      <c r="F297" t="s">
        <v>769</v>
      </c>
      <c r="G297" t="s">
        <v>762</v>
      </c>
      <c r="H297" t="s">
        <v>18</v>
      </c>
      <c r="I297" t="s">
        <v>5</v>
      </c>
      <c r="S297" t="s">
        <v>319</v>
      </c>
      <c r="T297" t="s">
        <v>898</v>
      </c>
      <c r="U297">
        <v>1</v>
      </c>
      <c r="V297" t="s">
        <v>996</v>
      </c>
      <c r="W297">
        <v>53</v>
      </c>
      <c r="X297" t="s">
        <v>513</v>
      </c>
      <c r="Y297">
        <v>1</v>
      </c>
      <c r="Z297" t="s">
        <v>514</v>
      </c>
      <c r="AA297" t="s">
        <v>1119</v>
      </c>
      <c r="AB297" t="s">
        <v>837</v>
      </c>
      <c r="AC297" t="s">
        <v>837</v>
      </c>
      <c r="AD297" t="s">
        <v>838</v>
      </c>
      <c r="AE297" t="s">
        <v>836</v>
      </c>
      <c r="AF297" t="s">
        <v>19</v>
      </c>
      <c r="AG297" t="s">
        <v>2</v>
      </c>
    </row>
    <row r="298" spans="1:33" x14ac:dyDescent="0.25">
      <c r="A298" t="s">
        <v>379</v>
      </c>
      <c r="B298" t="s">
        <v>720</v>
      </c>
      <c r="C298" t="s">
        <v>508</v>
      </c>
      <c r="D298" t="s">
        <v>1128</v>
      </c>
      <c r="E298" t="s">
        <v>768</v>
      </c>
      <c r="F298" t="s">
        <v>769</v>
      </c>
      <c r="G298" t="s">
        <v>762</v>
      </c>
      <c r="H298" t="s">
        <v>18</v>
      </c>
      <c r="I298" t="s">
        <v>5</v>
      </c>
      <c r="S298" t="s">
        <v>320</v>
      </c>
      <c r="T298" t="s">
        <v>899</v>
      </c>
      <c r="U298">
        <v>1</v>
      </c>
      <c r="V298" t="s">
        <v>996</v>
      </c>
      <c r="W298">
        <v>53</v>
      </c>
      <c r="X298" t="s">
        <v>513</v>
      </c>
      <c r="Y298">
        <v>1</v>
      </c>
      <c r="Z298" t="s">
        <v>514</v>
      </c>
      <c r="AA298" t="s">
        <v>1118</v>
      </c>
      <c r="AB298" t="s">
        <v>837</v>
      </c>
      <c r="AC298" t="s">
        <v>837</v>
      </c>
      <c r="AD298" t="s">
        <v>838</v>
      </c>
      <c r="AE298" t="s">
        <v>836</v>
      </c>
      <c r="AF298" t="s">
        <v>19</v>
      </c>
      <c r="AG298" t="s">
        <v>2</v>
      </c>
    </row>
    <row r="299" spans="1:33" x14ac:dyDescent="0.25">
      <c r="A299" t="s">
        <v>380</v>
      </c>
      <c r="B299" t="s">
        <v>593</v>
      </c>
      <c r="C299" t="s">
        <v>508</v>
      </c>
      <c r="D299" t="s">
        <v>1130</v>
      </c>
      <c r="E299" t="s">
        <v>768</v>
      </c>
      <c r="F299" t="s">
        <v>769</v>
      </c>
      <c r="G299" t="s">
        <v>762</v>
      </c>
      <c r="H299" t="s">
        <v>18</v>
      </c>
      <c r="I299" t="s">
        <v>5</v>
      </c>
      <c r="S299" t="s">
        <v>321</v>
      </c>
      <c r="T299" t="s">
        <v>900</v>
      </c>
      <c r="U299">
        <v>1</v>
      </c>
      <c r="V299" t="s">
        <v>996</v>
      </c>
      <c r="W299">
        <v>53</v>
      </c>
      <c r="X299" t="s">
        <v>513</v>
      </c>
      <c r="Y299">
        <v>1</v>
      </c>
      <c r="Z299" t="s">
        <v>514</v>
      </c>
      <c r="AA299" t="s">
        <v>1327</v>
      </c>
      <c r="AB299" t="s">
        <v>837</v>
      </c>
      <c r="AC299" t="s">
        <v>837</v>
      </c>
      <c r="AD299" t="s">
        <v>838</v>
      </c>
      <c r="AE299" t="s">
        <v>836</v>
      </c>
      <c r="AF299" t="s">
        <v>19</v>
      </c>
      <c r="AG299" t="s">
        <v>2</v>
      </c>
    </row>
    <row r="300" spans="1:33" x14ac:dyDescent="0.25">
      <c r="A300" t="s">
        <v>381</v>
      </c>
      <c r="B300" t="s">
        <v>538</v>
      </c>
      <c r="C300" t="s">
        <v>508</v>
      </c>
      <c r="D300" t="s">
        <v>1132</v>
      </c>
      <c r="E300" t="s">
        <v>768</v>
      </c>
      <c r="F300" t="s">
        <v>769</v>
      </c>
      <c r="G300" t="s">
        <v>762</v>
      </c>
      <c r="H300" t="s">
        <v>18</v>
      </c>
      <c r="I300" t="s">
        <v>5</v>
      </c>
      <c r="S300" t="s">
        <v>322</v>
      </c>
      <c r="T300" t="s">
        <v>517</v>
      </c>
      <c r="U300">
        <v>5</v>
      </c>
      <c r="V300" t="s">
        <v>1328</v>
      </c>
      <c r="W300">
        <v>83</v>
      </c>
      <c r="X300" t="s">
        <v>518</v>
      </c>
      <c r="Y300">
        <v>1</v>
      </c>
      <c r="Z300" t="s">
        <v>518</v>
      </c>
      <c r="AA300" t="s">
        <v>1329</v>
      </c>
      <c r="AB300" t="s">
        <v>520</v>
      </c>
      <c r="AC300" t="s">
        <v>520</v>
      </c>
      <c r="AD300" t="s">
        <v>521</v>
      </c>
      <c r="AE300" t="s">
        <v>522</v>
      </c>
      <c r="AF300" t="s">
        <v>11</v>
      </c>
      <c r="AG300" t="s">
        <v>9</v>
      </c>
    </row>
    <row r="301" spans="1:33" x14ac:dyDescent="0.25">
      <c r="A301" t="s">
        <v>382</v>
      </c>
      <c r="B301" t="s">
        <v>740</v>
      </c>
      <c r="C301" t="s">
        <v>508</v>
      </c>
      <c r="D301" t="s">
        <v>1078</v>
      </c>
      <c r="E301" t="s">
        <v>768</v>
      </c>
      <c r="F301" t="s">
        <v>769</v>
      </c>
      <c r="G301" t="s">
        <v>762</v>
      </c>
      <c r="H301" t="s">
        <v>18</v>
      </c>
      <c r="I301" t="s">
        <v>5</v>
      </c>
      <c r="S301" t="s">
        <v>323</v>
      </c>
      <c r="T301" t="s">
        <v>523</v>
      </c>
      <c r="U301">
        <v>5</v>
      </c>
      <c r="V301" t="s">
        <v>1328</v>
      </c>
      <c r="W301">
        <v>172</v>
      </c>
      <c r="X301" t="s">
        <v>508</v>
      </c>
      <c r="Y301">
        <v>11</v>
      </c>
      <c r="Z301" t="s">
        <v>1126</v>
      </c>
      <c r="AA301" t="s">
        <v>1127</v>
      </c>
      <c r="AB301" t="s">
        <v>524</v>
      </c>
      <c r="AC301" t="s">
        <v>524</v>
      </c>
      <c r="AD301" t="s">
        <v>525</v>
      </c>
      <c r="AE301" t="s">
        <v>527</v>
      </c>
      <c r="AF301" t="s">
        <v>12</v>
      </c>
      <c r="AG301" t="s">
        <v>9</v>
      </c>
    </row>
    <row r="302" spans="1:33" x14ac:dyDescent="0.25">
      <c r="A302" t="s">
        <v>383</v>
      </c>
      <c r="B302" t="s">
        <v>770</v>
      </c>
      <c r="C302" t="s">
        <v>508</v>
      </c>
      <c r="D302" t="s">
        <v>1194</v>
      </c>
      <c r="E302" t="s">
        <v>768</v>
      </c>
      <c r="F302" t="s">
        <v>769</v>
      </c>
      <c r="G302" t="s">
        <v>762</v>
      </c>
      <c r="H302" t="s">
        <v>18</v>
      </c>
      <c r="I302" t="s">
        <v>5</v>
      </c>
      <c r="S302" t="s">
        <v>324</v>
      </c>
      <c r="T302" t="s">
        <v>528</v>
      </c>
      <c r="U302">
        <v>5</v>
      </c>
      <c r="V302" t="s">
        <v>1328</v>
      </c>
      <c r="W302">
        <v>39</v>
      </c>
      <c r="X302" t="s">
        <v>529</v>
      </c>
      <c r="Y302">
        <v>1</v>
      </c>
      <c r="Z302" t="s">
        <v>532</v>
      </c>
      <c r="AA302" t="s">
        <v>1186</v>
      </c>
      <c r="AB302" t="s">
        <v>530</v>
      </c>
      <c r="AC302" t="s">
        <v>530</v>
      </c>
      <c r="AD302" t="s">
        <v>531</v>
      </c>
      <c r="AE302" t="s">
        <v>527</v>
      </c>
      <c r="AF302" t="s">
        <v>12</v>
      </c>
      <c r="AG302" t="s">
        <v>9</v>
      </c>
    </row>
    <row r="303" spans="1:33" x14ac:dyDescent="0.25">
      <c r="A303" t="s">
        <v>384</v>
      </c>
      <c r="B303" t="s">
        <v>771</v>
      </c>
      <c r="C303" t="s">
        <v>508</v>
      </c>
      <c r="D303" t="s">
        <v>1171</v>
      </c>
      <c r="E303" t="s">
        <v>768</v>
      </c>
      <c r="F303" t="s">
        <v>769</v>
      </c>
      <c r="G303" t="s">
        <v>762</v>
      </c>
      <c r="H303" t="s">
        <v>18</v>
      </c>
      <c r="I303" t="s">
        <v>5</v>
      </c>
      <c r="S303" t="s">
        <v>325</v>
      </c>
      <c r="T303" t="s">
        <v>657</v>
      </c>
      <c r="U303">
        <v>1</v>
      </c>
      <c r="V303" t="s">
        <v>996</v>
      </c>
      <c r="W303">
        <v>83</v>
      </c>
      <c r="X303" t="s">
        <v>518</v>
      </c>
      <c r="Y303">
        <v>58</v>
      </c>
      <c r="Z303" t="s">
        <v>1330</v>
      </c>
      <c r="AA303" t="s">
        <v>1331</v>
      </c>
      <c r="AB303" t="s">
        <v>534</v>
      </c>
      <c r="AC303" t="s">
        <v>534</v>
      </c>
      <c r="AD303" t="s">
        <v>535</v>
      </c>
      <c r="AE303" t="s">
        <v>522</v>
      </c>
      <c r="AF303" t="s">
        <v>11</v>
      </c>
      <c r="AG303" t="s">
        <v>9</v>
      </c>
    </row>
    <row r="304" spans="1:33" x14ac:dyDescent="0.25">
      <c r="A304" t="s">
        <v>385</v>
      </c>
      <c r="B304" t="s">
        <v>770</v>
      </c>
      <c r="C304" t="s">
        <v>513</v>
      </c>
      <c r="D304" t="s">
        <v>1052</v>
      </c>
      <c r="E304" t="s">
        <v>760</v>
      </c>
      <c r="F304" t="s">
        <v>761</v>
      </c>
      <c r="G304" t="s">
        <v>762</v>
      </c>
      <c r="H304" t="s">
        <v>18</v>
      </c>
      <c r="I304" t="s">
        <v>5</v>
      </c>
      <c r="S304" t="s">
        <v>326</v>
      </c>
      <c r="T304" t="s">
        <v>658</v>
      </c>
      <c r="U304">
        <v>1</v>
      </c>
      <c r="V304" t="s">
        <v>996</v>
      </c>
      <c r="W304">
        <v>83</v>
      </c>
      <c r="X304" t="s">
        <v>518</v>
      </c>
      <c r="Y304">
        <v>44</v>
      </c>
      <c r="Z304" t="s">
        <v>1332</v>
      </c>
      <c r="AA304" t="s">
        <v>1333</v>
      </c>
      <c r="AB304" t="s">
        <v>534</v>
      </c>
      <c r="AC304" t="s">
        <v>534</v>
      </c>
      <c r="AD304" t="s">
        <v>535</v>
      </c>
      <c r="AE304" t="s">
        <v>522</v>
      </c>
      <c r="AF304" t="s">
        <v>11</v>
      </c>
      <c r="AG304" t="s">
        <v>9</v>
      </c>
    </row>
    <row r="305" spans="1:33" x14ac:dyDescent="0.25">
      <c r="A305" t="s">
        <v>386</v>
      </c>
      <c r="B305" t="s">
        <v>772</v>
      </c>
      <c r="C305" t="s">
        <v>513</v>
      </c>
      <c r="D305" t="s">
        <v>1054</v>
      </c>
      <c r="E305" t="s">
        <v>760</v>
      </c>
      <c r="F305" t="s">
        <v>761</v>
      </c>
      <c r="G305" t="s">
        <v>762</v>
      </c>
      <c r="H305" t="s">
        <v>18</v>
      </c>
      <c r="I305" t="s">
        <v>5</v>
      </c>
      <c r="S305" t="s">
        <v>327</v>
      </c>
      <c r="T305" t="s">
        <v>536</v>
      </c>
      <c r="U305">
        <v>1</v>
      </c>
      <c r="V305" t="s">
        <v>996</v>
      </c>
      <c r="W305">
        <v>39</v>
      </c>
      <c r="X305" t="s">
        <v>529</v>
      </c>
      <c r="Y305">
        <v>1</v>
      </c>
      <c r="Z305" t="s">
        <v>532</v>
      </c>
      <c r="AA305" t="s">
        <v>1334</v>
      </c>
      <c r="AB305" t="s">
        <v>530</v>
      </c>
      <c r="AC305" t="s">
        <v>530</v>
      </c>
      <c r="AD305" t="s">
        <v>531</v>
      </c>
      <c r="AE305" t="s">
        <v>527</v>
      </c>
      <c r="AF305" t="s">
        <v>12</v>
      </c>
      <c r="AG305" t="s">
        <v>9</v>
      </c>
    </row>
    <row r="306" spans="1:33" x14ac:dyDescent="0.25">
      <c r="A306" t="s">
        <v>387</v>
      </c>
      <c r="B306" t="s">
        <v>773</v>
      </c>
      <c r="C306" t="s">
        <v>529</v>
      </c>
      <c r="D306" t="s">
        <v>1071</v>
      </c>
      <c r="E306" t="s">
        <v>768</v>
      </c>
      <c r="F306" t="s">
        <v>769</v>
      </c>
      <c r="G306" t="s">
        <v>762</v>
      </c>
      <c r="H306" t="s">
        <v>18</v>
      </c>
      <c r="I306" t="s">
        <v>5</v>
      </c>
      <c r="S306" t="s">
        <v>328</v>
      </c>
      <c r="T306" t="s">
        <v>659</v>
      </c>
      <c r="U306">
        <v>1</v>
      </c>
      <c r="V306" t="s">
        <v>996</v>
      </c>
      <c r="W306">
        <v>172</v>
      </c>
      <c r="X306" t="s">
        <v>508</v>
      </c>
      <c r="Y306">
        <v>1</v>
      </c>
      <c r="Z306" t="s">
        <v>509</v>
      </c>
      <c r="AA306" t="s">
        <v>1179</v>
      </c>
      <c r="AB306" t="s">
        <v>524</v>
      </c>
      <c r="AC306" t="s">
        <v>524</v>
      </c>
      <c r="AD306" t="s">
        <v>525</v>
      </c>
      <c r="AE306" t="s">
        <v>527</v>
      </c>
      <c r="AF306" t="s">
        <v>12</v>
      </c>
      <c r="AG306" t="s">
        <v>9</v>
      </c>
    </row>
    <row r="307" spans="1:33" x14ac:dyDescent="0.25">
      <c r="A307" t="s">
        <v>388</v>
      </c>
      <c r="B307" t="s">
        <v>651</v>
      </c>
      <c r="C307" t="s">
        <v>508</v>
      </c>
      <c r="D307" t="s">
        <v>1142</v>
      </c>
      <c r="E307" t="s">
        <v>768</v>
      </c>
      <c r="F307" t="s">
        <v>769</v>
      </c>
      <c r="G307" t="s">
        <v>762</v>
      </c>
      <c r="H307" t="s">
        <v>18</v>
      </c>
      <c r="I307" t="s">
        <v>5</v>
      </c>
      <c r="S307" t="s">
        <v>329</v>
      </c>
      <c r="T307" t="s">
        <v>660</v>
      </c>
      <c r="U307">
        <v>1</v>
      </c>
      <c r="V307" t="s">
        <v>996</v>
      </c>
      <c r="W307">
        <v>83</v>
      </c>
      <c r="X307" t="s">
        <v>518</v>
      </c>
      <c r="Y307">
        <v>1</v>
      </c>
      <c r="Z307" t="s">
        <v>518</v>
      </c>
      <c r="AA307" t="s">
        <v>1335</v>
      </c>
      <c r="AB307" t="s">
        <v>520</v>
      </c>
      <c r="AC307" t="s">
        <v>520</v>
      </c>
      <c r="AD307" t="s">
        <v>521</v>
      </c>
      <c r="AE307" t="s">
        <v>522</v>
      </c>
      <c r="AF307" t="s">
        <v>11</v>
      </c>
      <c r="AG307" t="s">
        <v>9</v>
      </c>
    </row>
    <row r="308" spans="1:33" x14ac:dyDescent="0.25">
      <c r="A308" t="s">
        <v>389</v>
      </c>
      <c r="B308" t="s">
        <v>547</v>
      </c>
      <c r="C308" t="s">
        <v>508</v>
      </c>
      <c r="D308" t="s">
        <v>1164</v>
      </c>
      <c r="E308" t="s">
        <v>768</v>
      </c>
      <c r="F308" t="s">
        <v>769</v>
      </c>
      <c r="G308" t="s">
        <v>762</v>
      </c>
      <c r="H308" t="s">
        <v>18</v>
      </c>
      <c r="I308" t="s">
        <v>5</v>
      </c>
      <c r="S308" t="s">
        <v>330</v>
      </c>
      <c r="T308" t="s">
        <v>661</v>
      </c>
      <c r="U308">
        <v>1</v>
      </c>
      <c r="V308" t="s">
        <v>996</v>
      </c>
      <c r="W308">
        <v>39</v>
      </c>
      <c r="X308" t="s">
        <v>529</v>
      </c>
      <c r="Y308">
        <v>1</v>
      </c>
      <c r="Z308" t="s">
        <v>532</v>
      </c>
      <c r="AA308" t="s">
        <v>1003</v>
      </c>
      <c r="AB308" t="s">
        <v>530</v>
      </c>
      <c r="AC308" t="s">
        <v>530</v>
      </c>
      <c r="AD308" t="s">
        <v>531</v>
      </c>
      <c r="AE308" t="s">
        <v>527</v>
      </c>
      <c r="AF308" t="s">
        <v>12</v>
      </c>
      <c r="AG308" t="s">
        <v>9</v>
      </c>
    </row>
    <row r="309" spans="1:33" x14ac:dyDescent="0.25">
      <c r="A309" t="s">
        <v>390</v>
      </c>
      <c r="B309" t="s">
        <v>672</v>
      </c>
      <c r="C309" t="s">
        <v>513</v>
      </c>
      <c r="D309" t="s">
        <v>1091</v>
      </c>
      <c r="E309" t="s">
        <v>760</v>
      </c>
      <c r="F309" t="s">
        <v>761</v>
      </c>
      <c r="G309" t="s">
        <v>762</v>
      </c>
      <c r="H309" t="s">
        <v>18</v>
      </c>
      <c r="I309" t="s">
        <v>5</v>
      </c>
      <c r="S309" t="s">
        <v>331</v>
      </c>
      <c r="T309" t="s">
        <v>662</v>
      </c>
      <c r="U309">
        <v>1</v>
      </c>
      <c r="V309" t="s">
        <v>996</v>
      </c>
      <c r="W309">
        <v>39</v>
      </c>
      <c r="X309" t="s">
        <v>529</v>
      </c>
      <c r="Y309">
        <v>1</v>
      </c>
      <c r="Z309" t="s">
        <v>532</v>
      </c>
      <c r="AA309" t="s">
        <v>1003</v>
      </c>
      <c r="AB309" t="s">
        <v>530</v>
      </c>
      <c r="AC309" t="s">
        <v>530</v>
      </c>
      <c r="AD309" t="s">
        <v>531</v>
      </c>
      <c r="AE309" t="s">
        <v>527</v>
      </c>
      <c r="AF309" t="s">
        <v>12</v>
      </c>
      <c r="AG309" t="s">
        <v>9</v>
      </c>
    </row>
    <row r="310" spans="1:33" x14ac:dyDescent="0.25">
      <c r="A310" t="s">
        <v>452</v>
      </c>
      <c r="B310" t="s">
        <v>774</v>
      </c>
      <c r="C310" t="s">
        <v>508</v>
      </c>
      <c r="D310" t="s">
        <v>1078</v>
      </c>
      <c r="E310" t="s">
        <v>775</v>
      </c>
      <c r="F310" t="s">
        <v>776</v>
      </c>
      <c r="G310" t="s">
        <v>931</v>
      </c>
      <c r="H310" t="s">
        <v>931</v>
      </c>
      <c r="I310" t="s">
        <v>8</v>
      </c>
      <c r="S310" t="s">
        <v>332</v>
      </c>
      <c r="T310" t="s">
        <v>663</v>
      </c>
      <c r="U310">
        <v>1</v>
      </c>
      <c r="V310" t="s">
        <v>996</v>
      </c>
      <c r="W310">
        <v>172</v>
      </c>
      <c r="X310" t="s">
        <v>508</v>
      </c>
      <c r="Y310">
        <v>25</v>
      </c>
      <c r="Z310" t="s">
        <v>1128</v>
      </c>
      <c r="AA310" t="s">
        <v>1179</v>
      </c>
      <c r="AB310" t="s">
        <v>524</v>
      </c>
      <c r="AC310" t="s">
        <v>524</v>
      </c>
      <c r="AD310" t="s">
        <v>525</v>
      </c>
      <c r="AE310" t="s">
        <v>527</v>
      </c>
      <c r="AF310" t="s">
        <v>12</v>
      </c>
      <c r="AG310" t="s">
        <v>9</v>
      </c>
    </row>
    <row r="311" spans="1:33" x14ac:dyDescent="0.25">
      <c r="A311" t="s">
        <v>453</v>
      </c>
      <c r="B311" t="s">
        <v>662</v>
      </c>
      <c r="C311" t="s">
        <v>508</v>
      </c>
      <c r="D311" t="s">
        <v>509</v>
      </c>
      <c r="E311" t="s">
        <v>777</v>
      </c>
      <c r="F311" t="s">
        <v>778</v>
      </c>
      <c r="G311" t="s">
        <v>931</v>
      </c>
      <c r="H311" t="s">
        <v>931</v>
      </c>
      <c r="I311" t="s">
        <v>8</v>
      </c>
      <c r="S311" t="s">
        <v>333</v>
      </c>
      <c r="T311" t="s">
        <v>664</v>
      </c>
      <c r="U311">
        <v>1</v>
      </c>
      <c r="V311" t="s">
        <v>996</v>
      </c>
      <c r="W311">
        <v>172</v>
      </c>
      <c r="X311" t="s">
        <v>508</v>
      </c>
      <c r="Y311">
        <v>28</v>
      </c>
      <c r="Z311" t="s">
        <v>1124</v>
      </c>
      <c r="AA311" t="s">
        <v>1006</v>
      </c>
      <c r="AB311" t="s">
        <v>530</v>
      </c>
      <c r="AC311" t="s">
        <v>530</v>
      </c>
      <c r="AD311" t="s">
        <v>531</v>
      </c>
      <c r="AE311" t="s">
        <v>527</v>
      </c>
      <c r="AF311" t="s">
        <v>12</v>
      </c>
      <c r="AG311" t="s">
        <v>9</v>
      </c>
    </row>
    <row r="312" spans="1:33" x14ac:dyDescent="0.25">
      <c r="A312" t="s">
        <v>454</v>
      </c>
      <c r="B312" t="s">
        <v>512</v>
      </c>
      <c r="C312" t="s">
        <v>529</v>
      </c>
      <c r="D312" t="s">
        <v>532</v>
      </c>
      <c r="E312" t="s">
        <v>780</v>
      </c>
      <c r="F312" t="s">
        <v>781</v>
      </c>
      <c r="G312" t="s">
        <v>931</v>
      </c>
      <c r="H312" t="s">
        <v>931</v>
      </c>
      <c r="I312" t="s">
        <v>8</v>
      </c>
      <c r="S312" t="s">
        <v>334</v>
      </c>
      <c r="T312" t="s">
        <v>665</v>
      </c>
      <c r="U312">
        <v>1</v>
      </c>
      <c r="V312" t="s">
        <v>996</v>
      </c>
      <c r="W312">
        <v>172</v>
      </c>
      <c r="X312" t="s">
        <v>508</v>
      </c>
      <c r="Y312">
        <v>33</v>
      </c>
      <c r="Z312" t="s">
        <v>1336</v>
      </c>
      <c r="AA312" t="s">
        <v>1003</v>
      </c>
      <c r="AB312" t="s">
        <v>530</v>
      </c>
      <c r="AC312" t="s">
        <v>530</v>
      </c>
      <c r="AD312" t="s">
        <v>531</v>
      </c>
      <c r="AE312" t="s">
        <v>527</v>
      </c>
      <c r="AF312" t="s">
        <v>12</v>
      </c>
      <c r="AG312" t="s">
        <v>9</v>
      </c>
    </row>
    <row r="313" spans="1:33" x14ac:dyDescent="0.25">
      <c r="A313" t="s">
        <v>455</v>
      </c>
      <c r="B313" t="s">
        <v>782</v>
      </c>
      <c r="C313" t="s">
        <v>513</v>
      </c>
      <c r="D313" t="s">
        <v>1088</v>
      </c>
      <c r="E313" t="s">
        <v>783</v>
      </c>
      <c r="F313" t="s">
        <v>784</v>
      </c>
      <c r="G313" t="s">
        <v>931</v>
      </c>
      <c r="H313" t="s">
        <v>931</v>
      </c>
      <c r="I313" t="s">
        <v>8</v>
      </c>
      <c r="S313" t="s">
        <v>335</v>
      </c>
      <c r="T313" t="s">
        <v>666</v>
      </c>
      <c r="U313">
        <v>1</v>
      </c>
      <c r="V313" t="s">
        <v>996</v>
      </c>
      <c r="W313">
        <v>39</v>
      </c>
      <c r="X313" t="s">
        <v>529</v>
      </c>
      <c r="Y313">
        <v>1</v>
      </c>
      <c r="Z313" t="s">
        <v>532</v>
      </c>
      <c r="AA313" t="s">
        <v>1003</v>
      </c>
      <c r="AB313" t="s">
        <v>530</v>
      </c>
      <c r="AC313" t="s">
        <v>530</v>
      </c>
      <c r="AD313" t="s">
        <v>531</v>
      </c>
      <c r="AE313" t="s">
        <v>527</v>
      </c>
      <c r="AF313" t="s">
        <v>12</v>
      </c>
      <c r="AG313" t="s">
        <v>9</v>
      </c>
    </row>
    <row r="314" spans="1:33" x14ac:dyDescent="0.25">
      <c r="A314" t="s">
        <v>456</v>
      </c>
      <c r="B314" t="s">
        <v>766</v>
      </c>
      <c r="C314" t="s">
        <v>581</v>
      </c>
      <c r="D314" t="s">
        <v>581</v>
      </c>
      <c r="E314" t="s">
        <v>777</v>
      </c>
      <c r="F314" t="s">
        <v>778</v>
      </c>
      <c r="G314" t="s">
        <v>931</v>
      </c>
      <c r="H314" t="s">
        <v>931</v>
      </c>
      <c r="I314" t="s">
        <v>8</v>
      </c>
      <c r="S314" t="s">
        <v>336</v>
      </c>
      <c r="T314" t="s">
        <v>667</v>
      </c>
      <c r="U314">
        <v>1</v>
      </c>
      <c r="V314" t="s">
        <v>996</v>
      </c>
      <c r="W314">
        <v>83</v>
      </c>
      <c r="X314" t="s">
        <v>518</v>
      </c>
      <c r="Y314">
        <v>46</v>
      </c>
      <c r="Z314" t="s">
        <v>539</v>
      </c>
      <c r="AA314" t="s">
        <v>1337</v>
      </c>
      <c r="AB314" t="s">
        <v>520</v>
      </c>
      <c r="AC314" t="s">
        <v>520</v>
      </c>
      <c r="AD314" t="s">
        <v>521</v>
      </c>
      <c r="AE314" t="s">
        <v>522</v>
      </c>
      <c r="AF314" t="s">
        <v>11</v>
      </c>
      <c r="AG314" t="s">
        <v>9</v>
      </c>
    </row>
    <row r="315" spans="1:33" x14ac:dyDescent="0.25">
      <c r="A315" t="s">
        <v>457</v>
      </c>
      <c r="B315" t="s">
        <v>652</v>
      </c>
      <c r="C315" t="s">
        <v>513</v>
      </c>
      <c r="D315" t="s">
        <v>514</v>
      </c>
      <c r="E315" t="s">
        <v>777</v>
      </c>
      <c r="F315" t="s">
        <v>778</v>
      </c>
      <c r="G315" t="s">
        <v>931</v>
      </c>
      <c r="H315" t="s">
        <v>931</v>
      </c>
      <c r="I315" t="s">
        <v>8</v>
      </c>
      <c r="S315" t="s">
        <v>337</v>
      </c>
      <c r="T315" t="s">
        <v>668</v>
      </c>
      <c r="U315">
        <v>1</v>
      </c>
      <c r="V315" t="s">
        <v>996</v>
      </c>
      <c r="W315">
        <v>83</v>
      </c>
      <c r="X315" t="s">
        <v>518</v>
      </c>
      <c r="Y315">
        <v>1</v>
      </c>
      <c r="Z315" t="s">
        <v>518</v>
      </c>
      <c r="AA315" t="s">
        <v>1338</v>
      </c>
      <c r="AB315" t="s">
        <v>520</v>
      </c>
      <c r="AC315" t="s">
        <v>520</v>
      </c>
      <c r="AD315" t="s">
        <v>521</v>
      </c>
      <c r="AE315" t="s">
        <v>522</v>
      </c>
      <c r="AF315" t="s">
        <v>11</v>
      </c>
      <c r="AG315" t="s">
        <v>9</v>
      </c>
    </row>
    <row r="316" spans="1:33" x14ac:dyDescent="0.25">
      <c r="A316" t="s">
        <v>458</v>
      </c>
      <c r="B316" t="s">
        <v>518</v>
      </c>
      <c r="C316" t="s">
        <v>518</v>
      </c>
      <c r="D316" t="s">
        <v>518</v>
      </c>
      <c r="E316" t="s">
        <v>780</v>
      </c>
      <c r="F316" t="s">
        <v>781</v>
      </c>
      <c r="G316" t="s">
        <v>931</v>
      </c>
      <c r="H316" t="s">
        <v>931</v>
      </c>
      <c r="I316" t="s">
        <v>8</v>
      </c>
      <c r="S316" t="s">
        <v>338</v>
      </c>
      <c r="T316" t="s">
        <v>523</v>
      </c>
      <c r="U316">
        <v>1</v>
      </c>
      <c r="V316" t="s">
        <v>996</v>
      </c>
      <c r="W316">
        <v>172</v>
      </c>
      <c r="X316" t="s">
        <v>508</v>
      </c>
      <c r="Y316">
        <v>31</v>
      </c>
      <c r="Z316" t="s">
        <v>1130</v>
      </c>
      <c r="AA316" t="s">
        <v>1339</v>
      </c>
      <c r="AB316" t="s">
        <v>524</v>
      </c>
      <c r="AC316" t="s">
        <v>524</v>
      </c>
      <c r="AD316" t="s">
        <v>525</v>
      </c>
      <c r="AE316" t="s">
        <v>527</v>
      </c>
      <c r="AF316" t="s">
        <v>12</v>
      </c>
      <c r="AG316" t="s">
        <v>9</v>
      </c>
    </row>
    <row r="317" spans="1:33" x14ac:dyDescent="0.25">
      <c r="A317" t="s">
        <v>459</v>
      </c>
      <c r="B317" t="s">
        <v>785</v>
      </c>
      <c r="C317" t="s">
        <v>513</v>
      </c>
      <c r="D317" t="s">
        <v>514</v>
      </c>
      <c r="E317" t="s">
        <v>786</v>
      </c>
      <c r="F317" t="s">
        <v>787</v>
      </c>
      <c r="G317" t="s">
        <v>931</v>
      </c>
      <c r="H317" t="s">
        <v>931</v>
      </c>
      <c r="I317" t="s">
        <v>8</v>
      </c>
      <c r="S317" t="s">
        <v>339</v>
      </c>
      <c r="T317" t="s">
        <v>669</v>
      </c>
      <c r="U317">
        <v>1</v>
      </c>
      <c r="V317" t="s">
        <v>996</v>
      </c>
      <c r="W317">
        <v>172</v>
      </c>
      <c r="X317" t="s">
        <v>508</v>
      </c>
      <c r="Y317">
        <v>2</v>
      </c>
      <c r="Z317" t="s">
        <v>1340</v>
      </c>
      <c r="AA317" t="s">
        <v>1341</v>
      </c>
      <c r="AB317" t="s">
        <v>524</v>
      </c>
      <c r="AC317" t="s">
        <v>524</v>
      </c>
      <c r="AD317" t="s">
        <v>525</v>
      </c>
      <c r="AE317" t="s">
        <v>527</v>
      </c>
      <c r="AF317" t="s">
        <v>12</v>
      </c>
      <c r="AG317" t="s">
        <v>9</v>
      </c>
    </row>
    <row r="318" spans="1:33" x14ac:dyDescent="0.25">
      <c r="A318" t="s">
        <v>461</v>
      </c>
      <c r="B318" t="s">
        <v>723</v>
      </c>
      <c r="C318" t="s">
        <v>513</v>
      </c>
      <c r="D318" t="s">
        <v>723</v>
      </c>
      <c r="E318" t="s">
        <v>788</v>
      </c>
      <c r="F318" t="s">
        <v>789</v>
      </c>
      <c r="G318" t="s">
        <v>931</v>
      </c>
      <c r="H318" t="s">
        <v>931</v>
      </c>
      <c r="I318" t="s">
        <v>8</v>
      </c>
      <c r="S318" t="s">
        <v>340</v>
      </c>
      <c r="T318" t="s">
        <v>670</v>
      </c>
      <c r="U318">
        <v>1</v>
      </c>
      <c r="V318" t="s">
        <v>996</v>
      </c>
      <c r="W318">
        <v>172</v>
      </c>
      <c r="X318" t="s">
        <v>508</v>
      </c>
      <c r="Y318">
        <v>46</v>
      </c>
      <c r="Z318" t="s">
        <v>1132</v>
      </c>
      <c r="AA318" t="s">
        <v>1342</v>
      </c>
      <c r="AB318" t="s">
        <v>524</v>
      </c>
      <c r="AC318" t="s">
        <v>524</v>
      </c>
      <c r="AD318" t="s">
        <v>525</v>
      </c>
      <c r="AE318" t="s">
        <v>527</v>
      </c>
      <c r="AF318" t="s">
        <v>12</v>
      </c>
      <c r="AG318" t="s">
        <v>9</v>
      </c>
    </row>
    <row r="319" spans="1:33" x14ac:dyDescent="0.25">
      <c r="A319" t="s">
        <v>462</v>
      </c>
      <c r="B319" t="s">
        <v>655</v>
      </c>
      <c r="C319" t="s">
        <v>513</v>
      </c>
      <c r="D319" t="s">
        <v>514</v>
      </c>
      <c r="E319" t="s">
        <v>783</v>
      </c>
      <c r="F319" t="s">
        <v>784</v>
      </c>
      <c r="G319" t="s">
        <v>931</v>
      </c>
      <c r="H319" t="s">
        <v>931</v>
      </c>
      <c r="I319" t="s">
        <v>8</v>
      </c>
      <c r="S319" t="s">
        <v>341</v>
      </c>
      <c r="T319" t="s">
        <v>670</v>
      </c>
      <c r="U319">
        <v>1</v>
      </c>
      <c r="V319" t="s">
        <v>996</v>
      </c>
      <c r="W319">
        <v>172</v>
      </c>
      <c r="X319" t="s">
        <v>508</v>
      </c>
      <c r="Y319">
        <v>1</v>
      </c>
      <c r="Z319" t="s">
        <v>509</v>
      </c>
      <c r="AA319" t="s">
        <v>1003</v>
      </c>
      <c r="AB319" t="s">
        <v>530</v>
      </c>
      <c r="AC319" t="s">
        <v>530</v>
      </c>
      <c r="AD319" t="s">
        <v>531</v>
      </c>
      <c r="AE319" t="s">
        <v>527</v>
      </c>
      <c r="AF319" t="s">
        <v>12</v>
      </c>
      <c r="AG319" t="s">
        <v>9</v>
      </c>
    </row>
    <row r="320" spans="1:33" x14ac:dyDescent="0.25">
      <c r="A320" t="s">
        <v>463</v>
      </c>
      <c r="B320" t="s">
        <v>790</v>
      </c>
      <c r="C320" t="s">
        <v>513</v>
      </c>
      <c r="D320" t="s">
        <v>514</v>
      </c>
      <c r="E320" t="s">
        <v>783</v>
      </c>
      <c r="F320" t="s">
        <v>784</v>
      </c>
      <c r="G320" t="s">
        <v>931</v>
      </c>
      <c r="H320" t="s">
        <v>931</v>
      </c>
      <c r="I320" t="s">
        <v>8</v>
      </c>
      <c r="S320" t="s">
        <v>342</v>
      </c>
      <c r="T320" t="s">
        <v>593</v>
      </c>
      <c r="U320">
        <v>1</v>
      </c>
      <c r="V320" t="s">
        <v>996</v>
      </c>
      <c r="W320">
        <v>172</v>
      </c>
      <c r="X320" t="s">
        <v>508</v>
      </c>
      <c r="Y320">
        <v>47</v>
      </c>
      <c r="Z320" t="s">
        <v>1142</v>
      </c>
      <c r="AA320" t="s">
        <v>1143</v>
      </c>
      <c r="AB320" t="s">
        <v>524</v>
      </c>
      <c r="AC320" t="s">
        <v>524</v>
      </c>
      <c r="AD320" t="s">
        <v>525</v>
      </c>
      <c r="AE320" t="s">
        <v>527</v>
      </c>
      <c r="AF320" t="s">
        <v>12</v>
      </c>
      <c r="AG320" t="s">
        <v>9</v>
      </c>
    </row>
    <row r="321" spans="1:33" x14ac:dyDescent="0.25">
      <c r="A321" t="s">
        <v>464</v>
      </c>
      <c r="B321" t="s">
        <v>1435</v>
      </c>
      <c r="C321" t="s">
        <v>513</v>
      </c>
      <c r="D321" t="s">
        <v>514</v>
      </c>
      <c r="E321" t="s">
        <v>783</v>
      </c>
      <c r="F321" t="s">
        <v>784</v>
      </c>
      <c r="G321" t="s">
        <v>931</v>
      </c>
      <c r="H321" t="s">
        <v>931</v>
      </c>
      <c r="I321" t="s">
        <v>8</v>
      </c>
      <c r="S321" t="s">
        <v>343</v>
      </c>
      <c r="T321" t="s">
        <v>671</v>
      </c>
      <c r="U321">
        <v>1</v>
      </c>
      <c r="V321" t="s">
        <v>996</v>
      </c>
      <c r="W321">
        <v>39</v>
      </c>
      <c r="X321" t="s">
        <v>529</v>
      </c>
      <c r="Y321">
        <v>1</v>
      </c>
      <c r="Z321" t="s">
        <v>532</v>
      </c>
      <c r="AA321" t="s">
        <v>1003</v>
      </c>
      <c r="AB321" t="s">
        <v>530</v>
      </c>
      <c r="AC321" t="s">
        <v>530</v>
      </c>
      <c r="AD321" t="s">
        <v>531</v>
      </c>
      <c r="AE321" t="s">
        <v>527</v>
      </c>
      <c r="AF321" t="s">
        <v>12</v>
      </c>
      <c r="AG321" t="s">
        <v>9</v>
      </c>
    </row>
    <row r="322" spans="1:33" x14ac:dyDescent="0.25">
      <c r="A322" t="s">
        <v>465</v>
      </c>
      <c r="B322" t="s">
        <v>791</v>
      </c>
      <c r="C322" t="s">
        <v>513</v>
      </c>
      <c r="D322" t="s">
        <v>1010</v>
      </c>
      <c r="E322" t="s">
        <v>783</v>
      </c>
      <c r="F322" t="s">
        <v>784</v>
      </c>
      <c r="G322" t="s">
        <v>931</v>
      </c>
      <c r="H322" t="s">
        <v>931</v>
      </c>
      <c r="I322" t="s">
        <v>8</v>
      </c>
      <c r="S322" t="s">
        <v>344</v>
      </c>
      <c r="T322" t="s">
        <v>672</v>
      </c>
      <c r="U322">
        <v>1</v>
      </c>
      <c r="V322" t="s">
        <v>996</v>
      </c>
      <c r="W322">
        <v>172</v>
      </c>
      <c r="X322" t="s">
        <v>508</v>
      </c>
      <c r="Y322">
        <v>29</v>
      </c>
      <c r="Z322" t="s">
        <v>1343</v>
      </c>
      <c r="AA322" t="s">
        <v>1003</v>
      </c>
      <c r="AB322" t="s">
        <v>552</v>
      </c>
      <c r="AC322" t="s">
        <v>552</v>
      </c>
      <c r="AD322" t="s">
        <v>553</v>
      </c>
      <c r="AE322" t="s">
        <v>527</v>
      </c>
      <c r="AF322" t="s">
        <v>12</v>
      </c>
      <c r="AG322" t="s">
        <v>9</v>
      </c>
    </row>
    <row r="323" spans="1:33" x14ac:dyDescent="0.25">
      <c r="A323" t="s">
        <v>466</v>
      </c>
      <c r="B323" t="s">
        <v>1435</v>
      </c>
      <c r="C323" t="s">
        <v>518</v>
      </c>
      <c r="D323" t="s">
        <v>1082</v>
      </c>
      <c r="E323" t="s">
        <v>780</v>
      </c>
      <c r="F323" t="s">
        <v>781</v>
      </c>
      <c r="G323" t="s">
        <v>931</v>
      </c>
      <c r="H323" t="s">
        <v>931</v>
      </c>
      <c r="I323" t="s">
        <v>8</v>
      </c>
      <c r="S323" t="s">
        <v>345</v>
      </c>
      <c r="T323" t="s">
        <v>673</v>
      </c>
      <c r="U323">
        <v>1</v>
      </c>
      <c r="V323" t="s">
        <v>996</v>
      </c>
      <c r="W323">
        <v>39</v>
      </c>
      <c r="X323" t="s">
        <v>529</v>
      </c>
      <c r="Y323">
        <v>12</v>
      </c>
      <c r="Z323" t="s">
        <v>1344</v>
      </c>
      <c r="AA323" t="s">
        <v>1003</v>
      </c>
      <c r="AB323" t="s">
        <v>530</v>
      </c>
      <c r="AC323" t="s">
        <v>530</v>
      </c>
      <c r="AD323" t="s">
        <v>531</v>
      </c>
      <c r="AE323" t="s">
        <v>527</v>
      </c>
      <c r="AF323" t="s">
        <v>12</v>
      </c>
      <c r="AG323" t="s">
        <v>9</v>
      </c>
    </row>
    <row r="324" spans="1:33" x14ac:dyDescent="0.25">
      <c r="A324" t="s">
        <v>467</v>
      </c>
      <c r="B324" t="s">
        <v>533</v>
      </c>
      <c r="C324" t="s">
        <v>518</v>
      </c>
      <c r="D324" t="s">
        <v>1044</v>
      </c>
      <c r="E324" t="s">
        <v>780</v>
      </c>
      <c r="F324" t="s">
        <v>781</v>
      </c>
      <c r="G324" t="s">
        <v>931</v>
      </c>
      <c r="H324" t="s">
        <v>931</v>
      </c>
      <c r="I324" t="s">
        <v>8</v>
      </c>
      <c r="S324" t="s">
        <v>346</v>
      </c>
      <c r="T324" t="s">
        <v>674</v>
      </c>
      <c r="U324">
        <v>1</v>
      </c>
      <c r="V324" t="s">
        <v>996</v>
      </c>
      <c r="W324">
        <v>172</v>
      </c>
      <c r="X324" t="s">
        <v>508</v>
      </c>
      <c r="Y324">
        <v>1</v>
      </c>
      <c r="Z324" t="s">
        <v>509</v>
      </c>
      <c r="AA324" t="s">
        <v>1058</v>
      </c>
      <c r="AB324" t="s">
        <v>530</v>
      </c>
      <c r="AC324" t="s">
        <v>530</v>
      </c>
      <c r="AD324" t="s">
        <v>531</v>
      </c>
      <c r="AE324" t="s">
        <v>527</v>
      </c>
      <c r="AF324" t="s">
        <v>12</v>
      </c>
      <c r="AG324" t="s">
        <v>9</v>
      </c>
    </row>
    <row r="325" spans="1:33" x14ac:dyDescent="0.25">
      <c r="A325" t="s">
        <v>468</v>
      </c>
      <c r="B325" t="s">
        <v>660</v>
      </c>
      <c r="C325" t="s">
        <v>508</v>
      </c>
      <c r="D325" t="s">
        <v>509</v>
      </c>
      <c r="E325" t="s">
        <v>783</v>
      </c>
      <c r="F325" t="s">
        <v>784</v>
      </c>
      <c r="G325" t="s">
        <v>931</v>
      </c>
      <c r="H325" t="s">
        <v>931</v>
      </c>
      <c r="I325" t="s">
        <v>8</v>
      </c>
      <c r="S325" t="s">
        <v>347</v>
      </c>
      <c r="T325" t="s">
        <v>675</v>
      </c>
      <c r="U325">
        <v>1</v>
      </c>
      <c r="V325" t="s">
        <v>996</v>
      </c>
      <c r="W325">
        <v>83</v>
      </c>
      <c r="X325" t="s">
        <v>518</v>
      </c>
      <c r="Y325">
        <v>8</v>
      </c>
      <c r="Z325" t="s">
        <v>1345</v>
      </c>
      <c r="AA325" t="s">
        <v>1305</v>
      </c>
      <c r="AB325" t="s">
        <v>520</v>
      </c>
      <c r="AC325" t="s">
        <v>520</v>
      </c>
      <c r="AD325" t="s">
        <v>521</v>
      </c>
      <c r="AE325" t="s">
        <v>522</v>
      </c>
      <c r="AF325" t="s">
        <v>11</v>
      </c>
      <c r="AG325" t="s">
        <v>9</v>
      </c>
    </row>
    <row r="326" spans="1:33" x14ac:dyDescent="0.25">
      <c r="A326" t="s">
        <v>469</v>
      </c>
      <c r="B326" t="s">
        <v>681</v>
      </c>
      <c r="C326" t="s">
        <v>518</v>
      </c>
      <c r="D326" t="s">
        <v>1069</v>
      </c>
      <c r="E326" t="s">
        <v>783</v>
      </c>
      <c r="F326" t="s">
        <v>784</v>
      </c>
      <c r="G326" t="s">
        <v>931</v>
      </c>
      <c r="H326" t="s">
        <v>931</v>
      </c>
      <c r="I326" t="s">
        <v>8</v>
      </c>
      <c r="S326" t="s">
        <v>348</v>
      </c>
      <c r="T326" t="s">
        <v>669</v>
      </c>
      <c r="U326">
        <v>1</v>
      </c>
      <c r="V326" t="s">
        <v>996</v>
      </c>
      <c r="W326">
        <v>83</v>
      </c>
      <c r="X326" t="s">
        <v>518</v>
      </c>
      <c r="Y326">
        <v>1</v>
      </c>
      <c r="Z326" t="s">
        <v>518</v>
      </c>
      <c r="AA326" t="s">
        <v>1346</v>
      </c>
      <c r="AB326" t="s">
        <v>520</v>
      </c>
      <c r="AC326" t="s">
        <v>520</v>
      </c>
      <c r="AD326" t="s">
        <v>521</v>
      </c>
      <c r="AE326" t="s">
        <v>522</v>
      </c>
      <c r="AF326" t="s">
        <v>11</v>
      </c>
      <c r="AG326" t="s">
        <v>9</v>
      </c>
    </row>
    <row r="327" spans="1:33" x14ac:dyDescent="0.25">
      <c r="A327" t="s">
        <v>470</v>
      </c>
      <c r="B327" t="s">
        <v>554</v>
      </c>
      <c r="C327" t="s">
        <v>513</v>
      </c>
      <c r="D327" t="s">
        <v>599</v>
      </c>
      <c r="E327" t="s">
        <v>783</v>
      </c>
      <c r="F327" t="s">
        <v>784</v>
      </c>
      <c r="G327" t="s">
        <v>931</v>
      </c>
      <c r="H327" t="s">
        <v>931</v>
      </c>
      <c r="I327" t="s">
        <v>8</v>
      </c>
      <c r="S327" t="s">
        <v>349</v>
      </c>
      <c r="T327" t="s">
        <v>676</v>
      </c>
      <c r="U327">
        <v>1</v>
      </c>
      <c r="V327" t="s">
        <v>996</v>
      </c>
      <c r="W327">
        <v>83</v>
      </c>
      <c r="X327" t="s">
        <v>518</v>
      </c>
      <c r="Y327">
        <v>1</v>
      </c>
      <c r="Z327" t="s">
        <v>518</v>
      </c>
      <c r="AA327" t="s">
        <v>1207</v>
      </c>
      <c r="AB327" t="s">
        <v>520</v>
      </c>
      <c r="AC327" t="s">
        <v>520</v>
      </c>
      <c r="AD327" t="s">
        <v>521</v>
      </c>
      <c r="AE327" t="s">
        <v>522</v>
      </c>
      <c r="AF327" t="s">
        <v>11</v>
      </c>
      <c r="AG327" t="s">
        <v>9</v>
      </c>
    </row>
    <row r="328" spans="1:33" x14ac:dyDescent="0.25">
      <c r="A328" t="s">
        <v>471</v>
      </c>
      <c r="B328" t="s">
        <v>1111</v>
      </c>
      <c r="C328" t="s">
        <v>508</v>
      </c>
      <c r="D328" t="s">
        <v>509</v>
      </c>
      <c r="E328" t="s">
        <v>786</v>
      </c>
      <c r="F328" t="s">
        <v>787</v>
      </c>
      <c r="G328" t="s">
        <v>931</v>
      </c>
      <c r="H328" t="s">
        <v>931</v>
      </c>
      <c r="I328" t="s">
        <v>8</v>
      </c>
      <c r="S328" t="s">
        <v>350</v>
      </c>
      <c r="T328" t="s">
        <v>677</v>
      </c>
      <c r="U328">
        <v>1</v>
      </c>
      <c r="V328" t="s">
        <v>996</v>
      </c>
      <c r="W328">
        <v>83</v>
      </c>
      <c r="X328" t="s">
        <v>518</v>
      </c>
      <c r="Y328">
        <v>42</v>
      </c>
      <c r="Z328" t="s">
        <v>1347</v>
      </c>
      <c r="AA328" t="s">
        <v>1348</v>
      </c>
      <c r="AB328" t="s">
        <v>534</v>
      </c>
      <c r="AC328" t="s">
        <v>534</v>
      </c>
      <c r="AD328" t="s">
        <v>535</v>
      </c>
      <c r="AE328" t="s">
        <v>522</v>
      </c>
      <c r="AF328" t="s">
        <v>11</v>
      </c>
      <c r="AG328" t="s">
        <v>9</v>
      </c>
    </row>
    <row r="329" spans="1:33" x14ac:dyDescent="0.25">
      <c r="A329" t="s">
        <v>472</v>
      </c>
      <c r="B329" t="s">
        <v>547</v>
      </c>
      <c r="C329" t="s">
        <v>518</v>
      </c>
      <c r="D329" t="s">
        <v>518</v>
      </c>
      <c r="E329" t="s">
        <v>777</v>
      </c>
      <c r="F329" t="s">
        <v>778</v>
      </c>
      <c r="G329" t="s">
        <v>931</v>
      </c>
      <c r="H329" t="s">
        <v>931</v>
      </c>
      <c r="I329" t="s">
        <v>8</v>
      </c>
      <c r="S329" t="s">
        <v>351</v>
      </c>
      <c r="T329" t="s">
        <v>669</v>
      </c>
      <c r="U329">
        <v>1</v>
      </c>
      <c r="V329" t="s">
        <v>996</v>
      </c>
      <c r="W329">
        <v>39</v>
      </c>
      <c r="X329" t="s">
        <v>529</v>
      </c>
      <c r="Y329">
        <v>1</v>
      </c>
      <c r="Z329" t="s">
        <v>532</v>
      </c>
      <c r="AA329" t="s">
        <v>1003</v>
      </c>
      <c r="AB329" t="s">
        <v>530</v>
      </c>
      <c r="AC329" t="s">
        <v>530</v>
      </c>
      <c r="AD329" t="s">
        <v>531</v>
      </c>
      <c r="AE329" t="s">
        <v>527</v>
      </c>
      <c r="AF329" t="s">
        <v>12</v>
      </c>
      <c r="AG329" t="s">
        <v>9</v>
      </c>
    </row>
    <row r="330" spans="1:33" x14ac:dyDescent="0.25">
      <c r="A330" t="s">
        <v>473</v>
      </c>
      <c r="B330" t="s">
        <v>792</v>
      </c>
      <c r="C330" t="s">
        <v>513</v>
      </c>
      <c r="D330" t="s">
        <v>514</v>
      </c>
      <c r="E330" t="s">
        <v>777</v>
      </c>
      <c r="F330" t="s">
        <v>778</v>
      </c>
      <c r="G330" t="s">
        <v>931</v>
      </c>
      <c r="H330" t="s">
        <v>931</v>
      </c>
      <c r="I330" t="s">
        <v>8</v>
      </c>
      <c r="S330" t="s">
        <v>352</v>
      </c>
      <c r="T330" t="s">
        <v>671</v>
      </c>
      <c r="U330">
        <v>1</v>
      </c>
      <c r="V330" t="s">
        <v>996</v>
      </c>
      <c r="W330">
        <v>83</v>
      </c>
      <c r="X330" t="s">
        <v>518</v>
      </c>
      <c r="Y330">
        <v>25</v>
      </c>
      <c r="Z330" t="s">
        <v>1349</v>
      </c>
      <c r="AA330" t="s">
        <v>1350</v>
      </c>
      <c r="AB330" t="s">
        <v>534</v>
      </c>
      <c r="AC330" t="s">
        <v>534</v>
      </c>
      <c r="AD330" t="s">
        <v>535</v>
      </c>
      <c r="AE330" t="s">
        <v>522</v>
      </c>
      <c r="AF330" t="s">
        <v>11</v>
      </c>
      <c r="AG330" t="s">
        <v>9</v>
      </c>
    </row>
    <row r="331" spans="1:33" x14ac:dyDescent="0.25">
      <c r="A331" t="s">
        <v>474</v>
      </c>
      <c r="B331" t="s">
        <v>793</v>
      </c>
      <c r="C331" t="s">
        <v>518</v>
      </c>
      <c r="D331" t="s">
        <v>518</v>
      </c>
      <c r="E331" t="s">
        <v>783</v>
      </c>
      <c r="F331" t="s">
        <v>784</v>
      </c>
      <c r="G331" t="s">
        <v>931</v>
      </c>
      <c r="H331" t="s">
        <v>931</v>
      </c>
      <c r="I331" t="s">
        <v>8</v>
      </c>
      <c r="S331" t="s">
        <v>353</v>
      </c>
      <c r="T331" t="s">
        <v>650</v>
      </c>
      <c r="U331">
        <v>1</v>
      </c>
      <c r="V331" t="s">
        <v>996</v>
      </c>
      <c r="W331">
        <v>172</v>
      </c>
      <c r="X331" t="s">
        <v>508</v>
      </c>
      <c r="Y331">
        <v>36</v>
      </c>
      <c r="Z331" t="s">
        <v>1351</v>
      </c>
      <c r="AA331" t="s">
        <v>1352</v>
      </c>
      <c r="AB331" t="s">
        <v>524</v>
      </c>
      <c r="AC331" t="s">
        <v>524</v>
      </c>
      <c r="AD331" t="s">
        <v>525</v>
      </c>
      <c r="AE331" t="s">
        <v>527</v>
      </c>
      <c r="AF331" t="s">
        <v>12</v>
      </c>
      <c r="AG331" t="s">
        <v>9</v>
      </c>
    </row>
    <row r="332" spans="1:33" x14ac:dyDescent="0.25">
      <c r="A332" t="s">
        <v>475</v>
      </c>
      <c r="B332" t="s">
        <v>736</v>
      </c>
      <c r="C332" t="s">
        <v>518</v>
      </c>
      <c r="D332" t="s">
        <v>1068</v>
      </c>
      <c r="E332" t="s">
        <v>780</v>
      </c>
      <c r="F332" t="s">
        <v>781</v>
      </c>
      <c r="G332" t="s">
        <v>931</v>
      </c>
      <c r="H332" t="s">
        <v>931</v>
      </c>
      <c r="I332" t="s">
        <v>8</v>
      </c>
      <c r="S332" t="s">
        <v>354</v>
      </c>
      <c r="T332" t="s">
        <v>533</v>
      </c>
      <c r="U332">
        <v>1</v>
      </c>
      <c r="V332" t="s">
        <v>996</v>
      </c>
      <c r="W332">
        <v>172</v>
      </c>
      <c r="X332" t="s">
        <v>508</v>
      </c>
      <c r="Y332">
        <v>72</v>
      </c>
      <c r="Z332" t="s">
        <v>1353</v>
      </c>
      <c r="AA332" t="s">
        <v>1354</v>
      </c>
      <c r="AB332" t="s">
        <v>524</v>
      </c>
      <c r="AC332" t="s">
        <v>524</v>
      </c>
      <c r="AD332" t="s">
        <v>525</v>
      </c>
      <c r="AE332" t="s">
        <v>527</v>
      </c>
      <c r="AF332" t="s">
        <v>12</v>
      </c>
      <c r="AG332" t="s">
        <v>9</v>
      </c>
    </row>
    <row r="333" spans="1:33" x14ac:dyDescent="0.25">
      <c r="A333" t="s">
        <v>476</v>
      </c>
      <c r="B333" t="s">
        <v>694</v>
      </c>
      <c r="C333" t="s">
        <v>513</v>
      </c>
      <c r="D333" t="s">
        <v>514</v>
      </c>
      <c r="E333" t="s">
        <v>777</v>
      </c>
      <c r="F333" t="s">
        <v>778</v>
      </c>
      <c r="G333" t="s">
        <v>931</v>
      </c>
      <c r="H333" t="s">
        <v>931</v>
      </c>
      <c r="I333" t="s">
        <v>8</v>
      </c>
      <c r="S333" t="s">
        <v>355</v>
      </c>
      <c r="T333" t="s">
        <v>661</v>
      </c>
      <c r="U333">
        <v>1</v>
      </c>
      <c r="V333" t="s">
        <v>996</v>
      </c>
      <c r="W333">
        <v>172</v>
      </c>
      <c r="X333" t="s">
        <v>508</v>
      </c>
      <c r="Y333">
        <v>58</v>
      </c>
      <c r="Z333" t="s">
        <v>1355</v>
      </c>
      <c r="AA333" t="s">
        <v>1003</v>
      </c>
      <c r="AB333" t="s">
        <v>524</v>
      </c>
      <c r="AC333" t="s">
        <v>524</v>
      </c>
      <c r="AD333" t="s">
        <v>525</v>
      </c>
      <c r="AE333" t="s">
        <v>527</v>
      </c>
      <c r="AF333" t="s">
        <v>12</v>
      </c>
      <c r="AG333" t="s">
        <v>9</v>
      </c>
    </row>
    <row r="334" spans="1:33" x14ac:dyDescent="0.25">
      <c r="A334" t="s">
        <v>477</v>
      </c>
      <c r="B334" t="s">
        <v>794</v>
      </c>
      <c r="C334" t="s">
        <v>529</v>
      </c>
      <c r="D334" t="s">
        <v>532</v>
      </c>
      <c r="E334" t="s">
        <v>780</v>
      </c>
      <c r="F334" t="s">
        <v>781</v>
      </c>
      <c r="G334" t="s">
        <v>931</v>
      </c>
      <c r="H334" t="s">
        <v>931</v>
      </c>
      <c r="I334" t="s">
        <v>8</v>
      </c>
      <c r="S334" t="s">
        <v>356</v>
      </c>
      <c r="T334" t="s">
        <v>558</v>
      </c>
      <c r="U334">
        <v>1</v>
      </c>
      <c r="V334" t="s">
        <v>996</v>
      </c>
      <c r="W334">
        <v>53</v>
      </c>
      <c r="X334" t="s">
        <v>513</v>
      </c>
      <c r="Y334">
        <v>75</v>
      </c>
      <c r="Z334" t="s">
        <v>804</v>
      </c>
      <c r="AA334" t="s">
        <v>1356</v>
      </c>
      <c r="AB334" t="s">
        <v>559</v>
      </c>
      <c r="AC334" t="s">
        <v>559</v>
      </c>
      <c r="AD334" t="s">
        <v>560</v>
      </c>
      <c r="AE334" t="s">
        <v>561</v>
      </c>
      <c r="AF334" t="s">
        <v>13</v>
      </c>
      <c r="AG334" t="s">
        <v>3</v>
      </c>
    </row>
    <row r="335" spans="1:33" x14ac:dyDescent="0.25">
      <c r="A335" t="s">
        <v>478</v>
      </c>
      <c r="B335" t="s">
        <v>654</v>
      </c>
      <c r="C335" t="s">
        <v>518</v>
      </c>
      <c r="D335" t="s">
        <v>518</v>
      </c>
      <c r="E335" t="s">
        <v>795</v>
      </c>
      <c r="F335" t="s">
        <v>796</v>
      </c>
      <c r="G335" t="s">
        <v>931</v>
      </c>
      <c r="H335" t="s">
        <v>931</v>
      </c>
      <c r="I335" t="s">
        <v>8</v>
      </c>
      <c r="S335" t="s">
        <v>357</v>
      </c>
      <c r="T335" t="s">
        <v>529</v>
      </c>
      <c r="U335">
        <v>1</v>
      </c>
      <c r="V335" t="s">
        <v>996</v>
      </c>
      <c r="W335">
        <v>39</v>
      </c>
      <c r="X335" t="s">
        <v>529</v>
      </c>
      <c r="Y335">
        <v>1</v>
      </c>
      <c r="Z335" t="s">
        <v>532</v>
      </c>
      <c r="AA335" t="s">
        <v>1357</v>
      </c>
      <c r="AB335" t="s">
        <v>559</v>
      </c>
      <c r="AC335" t="s">
        <v>559</v>
      </c>
      <c r="AD335" t="s">
        <v>560</v>
      </c>
      <c r="AE335" t="s">
        <v>561</v>
      </c>
      <c r="AF335" t="s">
        <v>13</v>
      </c>
      <c r="AG335" t="s">
        <v>3</v>
      </c>
    </row>
    <row r="336" spans="1:33" x14ac:dyDescent="0.25">
      <c r="A336" t="s">
        <v>479</v>
      </c>
      <c r="B336" t="s">
        <v>797</v>
      </c>
      <c r="C336" t="s">
        <v>518</v>
      </c>
      <c r="D336" t="s">
        <v>518</v>
      </c>
      <c r="E336" t="s">
        <v>795</v>
      </c>
      <c r="F336" t="s">
        <v>796</v>
      </c>
      <c r="G336" t="s">
        <v>931</v>
      </c>
      <c r="H336" t="s">
        <v>931</v>
      </c>
      <c r="I336" t="s">
        <v>8</v>
      </c>
      <c r="S336" t="s">
        <v>358</v>
      </c>
      <c r="T336" t="s">
        <v>785</v>
      </c>
      <c r="U336">
        <v>1</v>
      </c>
      <c r="V336" t="s">
        <v>996</v>
      </c>
      <c r="W336">
        <v>53</v>
      </c>
      <c r="X336" t="s">
        <v>513</v>
      </c>
      <c r="Y336">
        <v>1</v>
      </c>
      <c r="Z336" t="s">
        <v>514</v>
      </c>
      <c r="AA336" t="s">
        <v>1098</v>
      </c>
      <c r="AB336" t="s">
        <v>786</v>
      </c>
      <c r="AC336" t="s">
        <v>786</v>
      </c>
      <c r="AD336" t="s">
        <v>787</v>
      </c>
      <c r="AE336" t="s">
        <v>931</v>
      </c>
      <c r="AF336" t="s">
        <v>931</v>
      </c>
      <c r="AG336" t="s">
        <v>7</v>
      </c>
    </row>
    <row r="337" spans="1:33" x14ac:dyDescent="0.25">
      <c r="A337" t="s">
        <v>480</v>
      </c>
      <c r="B337" t="s">
        <v>798</v>
      </c>
      <c r="C337" t="s">
        <v>518</v>
      </c>
      <c r="D337" t="s">
        <v>518</v>
      </c>
      <c r="E337" t="s">
        <v>795</v>
      </c>
      <c r="F337" t="s">
        <v>796</v>
      </c>
      <c r="G337" t="s">
        <v>931</v>
      </c>
      <c r="H337" t="s">
        <v>931</v>
      </c>
      <c r="I337" t="s">
        <v>8</v>
      </c>
      <c r="S337" t="s">
        <v>359</v>
      </c>
      <c r="T337" t="s">
        <v>1358</v>
      </c>
      <c r="U337">
        <v>1</v>
      </c>
      <c r="V337" t="s">
        <v>996</v>
      </c>
      <c r="W337">
        <v>172</v>
      </c>
      <c r="X337" t="s">
        <v>508</v>
      </c>
      <c r="Y337">
        <v>1</v>
      </c>
      <c r="Z337" t="s">
        <v>509</v>
      </c>
      <c r="AA337" t="s">
        <v>1359</v>
      </c>
      <c r="AB337" t="s">
        <v>825</v>
      </c>
      <c r="AC337" t="s">
        <v>825</v>
      </c>
      <c r="AD337" t="s">
        <v>826</v>
      </c>
      <c r="AE337" t="s">
        <v>931</v>
      </c>
      <c r="AF337" t="s">
        <v>931</v>
      </c>
      <c r="AG337" t="s">
        <v>3</v>
      </c>
    </row>
    <row r="338" spans="1:33" x14ac:dyDescent="0.25">
      <c r="A338" t="s">
        <v>481</v>
      </c>
      <c r="B338" t="s">
        <v>545</v>
      </c>
      <c r="C338" t="s">
        <v>518</v>
      </c>
      <c r="D338" t="s">
        <v>518</v>
      </c>
      <c r="E338" t="s">
        <v>795</v>
      </c>
      <c r="F338" t="s">
        <v>796</v>
      </c>
      <c r="G338" t="s">
        <v>931</v>
      </c>
      <c r="H338" t="s">
        <v>931</v>
      </c>
      <c r="I338" t="s">
        <v>8</v>
      </c>
      <c r="S338" t="s">
        <v>360</v>
      </c>
      <c r="T338" t="s">
        <v>1111</v>
      </c>
      <c r="U338">
        <v>1</v>
      </c>
      <c r="V338" t="s">
        <v>996</v>
      </c>
      <c r="W338">
        <v>172</v>
      </c>
      <c r="X338" t="s">
        <v>508</v>
      </c>
      <c r="Y338">
        <v>59</v>
      </c>
      <c r="Z338" t="s">
        <v>1112</v>
      </c>
      <c r="AA338" t="s">
        <v>1113</v>
      </c>
      <c r="AB338" t="s">
        <v>786</v>
      </c>
      <c r="AC338" t="s">
        <v>786</v>
      </c>
      <c r="AD338" t="s">
        <v>787</v>
      </c>
      <c r="AE338" t="s">
        <v>931</v>
      </c>
      <c r="AF338" t="s">
        <v>931</v>
      </c>
      <c r="AG338" t="s">
        <v>7</v>
      </c>
    </row>
    <row r="339" spans="1:33" x14ac:dyDescent="0.25">
      <c r="A339" t="s">
        <v>482</v>
      </c>
      <c r="B339" t="s">
        <v>616</v>
      </c>
      <c r="C339" t="s">
        <v>513</v>
      </c>
      <c r="D339" t="s">
        <v>514</v>
      </c>
      <c r="E339" t="s">
        <v>788</v>
      </c>
      <c r="F339" t="s">
        <v>789</v>
      </c>
      <c r="G339" t="s">
        <v>931</v>
      </c>
      <c r="H339" t="s">
        <v>931</v>
      </c>
      <c r="I339" t="s">
        <v>8</v>
      </c>
      <c r="S339" t="s">
        <v>361</v>
      </c>
      <c r="T339" t="s">
        <v>785</v>
      </c>
      <c r="U339">
        <v>2</v>
      </c>
      <c r="V339" t="s">
        <v>1117</v>
      </c>
      <c r="W339">
        <v>53</v>
      </c>
      <c r="X339" t="s">
        <v>513</v>
      </c>
      <c r="Y339">
        <v>1</v>
      </c>
      <c r="Z339" t="s">
        <v>514</v>
      </c>
      <c r="AA339" t="s">
        <v>1098</v>
      </c>
      <c r="AB339" t="s">
        <v>786</v>
      </c>
      <c r="AC339" t="s">
        <v>786</v>
      </c>
      <c r="AD339" t="s">
        <v>787</v>
      </c>
      <c r="AE339" t="s">
        <v>931</v>
      </c>
      <c r="AF339" t="s">
        <v>931</v>
      </c>
      <c r="AG339" t="s">
        <v>7</v>
      </c>
    </row>
    <row r="340" spans="1:33" x14ac:dyDescent="0.25">
      <c r="A340" t="s">
        <v>483</v>
      </c>
      <c r="B340" t="s">
        <v>799</v>
      </c>
      <c r="C340" t="s">
        <v>518</v>
      </c>
      <c r="D340" t="s">
        <v>518</v>
      </c>
      <c r="E340" t="s">
        <v>795</v>
      </c>
      <c r="F340" t="s">
        <v>796</v>
      </c>
      <c r="G340" t="s">
        <v>931</v>
      </c>
      <c r="H340" t="s">
        <v>931</v>
      </c>
      <c r="I340" t="s">
        <v>8</v>
      </c>
      <c r="S340" t="s">
        <v>362</v>
      </c>
      <c r="T340" t="s">
        <v>898</v>
      </c>
      <c r="U340">
        <v>1</v>
      </c>
      <c r="V340" t="s">
        <v>996</v>
      </c>
      <c r="W340">
        <v>53</v>
      </c>
      <c r="X340" t="s">
        <v>513</v>
      </c>
      <c r="Y340">
        <v>1</v>
      </c>
      <c r="Z340" t="s">
        <v>514</v>
      </c>
      <c r="AA340" t="s">
        <v>1119</v>
      </c>
      <c r="AB340" t="s">
        <v>825</v>
      </c>
      <c r="AC340" t="s">
        <v>825</v>
      </c>
      <c r="AD340" t="s">
        <v>826</v>
      </c>
      <c r="AE340" t="s">
        <v>931</v>
      </c>
      <c r="AF340" t="s">
        <v>931</v>
      </c>
      <c r="AG340" t="s">
        <v>3</v>
      </c>
    </row>
    <row r="341" spans="1:33" x14ac:dyDescent="0.25">
      <c r="A341" t="s">
        <v>460</v>
      </c>
      <c r="B341" t="s">
        <v>785</v>
      </c>
      <c r="C341" t="s">
        <v>513</v>
      </c>
      <c r="D341" t="s">
        <v>514</v>
      </c>
      <c r="E341" t="s">
        <v>786</v>
      </c>
      <c r="F341" t="s">
        <v>787</v>
      </c>
      <c r="G341" t="s">
        <v>931</v>
      </c>
      <c r="H341" t="s">
        <v>931</v>
      </c>
      <c r="I341" t="s">
        <v>8</v>
      </c>
      <c r="S341" t="s">
        <v>363</v>
      </c>
      <c r="T341" t="s">
        <v>899</v>
      </c>
      <c r="U341">
        <v>1</v>
      </c>
      <c r="V341" t="s">
        <v>996</v>
      </c>
      <c r="W341">
        <v>53</v>
      </c>
      <c r="X341" t="s">
        <v>513</v>
      </c>
      <c r="Y341">
        <v>75</v>
      </c>
      <c r="Z341" t="s">
        <v>804</v>
      </c>
      <c r="AA341" t="s">
        <v>1360</v>
      </c>
      <c r="AB341" t="s">
        <v>825</v>
      </c>
      <c r="AC341" t="s">
        <v>825</v>
      </c>
      <c r="AD341" t="s">
        <v>826</v>
      </c>
      <c r="AE341" t="s">
        <v>931</v>
      </c>
      <c r="AF341" t="s">
        <v>931</v>
      </c>
      <c r="AG341" t="s">
        <v>3</v>
      </c>
    </row>
    <row r="342" spans="1:33" x14ac:dyDescent="0.25">
      <c r="A342" t="s">
        <v>484</v>
      </c>
      <c r="B342" t="s">
        <v>800</v>
      </c>
      <c r="C342" t="s">
        <v>513</v>
      </c>
      <c r="D342" t="s">
        <v>514</v>
      </c>
      <c r="E342" t="s">
        <v>777</v>
      </c>
      <c r="F342" t="s">
        <v>778</v>
      </c>
      <c r="G342" t="s">
        <v>931</v>
      </c>
      <c r="H342" t="s">
        <v>931</v>
      </c>
      <c r="I342" t="s">
        <v>8</v>
      </c>
      <c r="S342" t="s">
        <v>364</v>
      </c>
      <c r="T342" t="s">
        <v>751</v>
      </c>
      <c r="U342">
        <v>1</v>
      </c>
      <c r="V342" t="s">
        <v>996</v>
      </c>
      <c r="W342">
        <v>172</v>
      </c>
      <c r="X342" t="s">
        <v>508</v>
      </c>
      <c r="Y342">
        <v>1</v>
      </c>
      <c r="Z342" t="s">
        <v>509</v>
      </c>
      <c r="AA342" t="s">
        <v>1361</v>
      </c>
      <c r="AB342" t="s">
        <v>752</v>
      </c>
      <c r="AC342" t="s">
        <v>752</v>
      </c>
      <c r="AD342" t="s">
        <v>753</v>
      </c>
      <c r="AE342" t="s">
        <v>754</v>
      </c>
      <c r="AF342" t="s">
        <v>17</v>
      </c>
      <c r="AG342" t="s">
        <v>4</v>
      </c>
    </row>
    <row r="343" spans="1:33" x14ac:dyDescent="0.25">
      <c r="A343" t="s">
        <v>485</v>
      </c>
      <c r="B343" t="s">
        <v>801</v>
      </c>
      <c r="C343" t="s">
        <v>513</v>
      </c>
      <c r="D343" t="s">
        <v>1100</v>
      </c>
      <c r="E343" t="s">
        <v>802</v>
      </c>
      <c r="F343" t="s">
        <v>803</v>
      </c>
      <c r="G343" t="s">
        <v>931</v>
      </c>
      <c r="H343" t="s">
        <v>931</v>
      </c>
      <c r="I343" t="s">
        <v>8</v>
      </c>
      <c r="S343" t="s">
        <v>365</v>
      </c>
      <c r="T343" t="s">
        <v>755</v>
      </c>
      <c r="U343">
        <v>1</v>
      </c>
      <c r="V343" t="s">
        <v>996</v>
      </c>
      <c r="W343">
        <v>53</v>
      </c>
      <c r="X343" t="s">
        <v>513</v>
      </c>
      <c r="Y343">
        <v>1</v>
      </c>
      <c r="Z343" t="s">
        <v>514</v>
      </c>
      <c r="AA343" t="s">
        <v>1362</v>
      </c>
      <c r="AB343" t="s">
        <v>752</v>
      </c>
      <c r="AC343" t="s">
        <v>752</v>
      </c>
      <c r="AD343" t="s">
        <v>753</v>
      </c>
      <c r="AE343" t="s">
        <v>754</v>
      </c>
      <c r="AF343" t="s">
        <v>17</v>
      </c>
      <c r="AG343" t="s">
        <v>4</v>
      </c>
    </row>
    <row r="344" spans="1:33" x14ac:dyDescent="0.25">
      <c r="A344" t="s">
        <v>486</v>
      </c>
      <c r="B344" t="s">
        <v>805</v>
      </c>
      <c r="C344" t="s">
        <v>513</v>
      </c>
      <c r="D344" t="s">
        <v>514</v>
      </c>
      <c r="E344" t="s">
        <v>806</v>
      </c>
      <c r="F344" t="s">
        <v>807</v>
      </c>
      <c r="G344" t="s">
        <v>931</v>
      </c>
      <c r="H344" t="s">
        <v>931</v>
      </c>
      <c r="I344" t="s">
        <v>8</v>
      </c>
      <c r="S344" t="s">
        <v>366</v>
      </c>
      <c r="T344" t="s">
        <v>756</v>
      </c>
      <c r="U344">
        <v>1</v>
      </c>
      <c r="V344" t="s">
        <v>996</v>
      </c>
      <c r="W344">
        <v>83</v>
      </c>
      <c r="X344" t="s">
        <v>518</v>
      </c>
      <c r="Y344">
        <v>46</v>
      </c>
      <c r="Z344" t="s">
        <v>539</v>
      </c>
      <c r="AA344" t="s">
        <v>1363</v>
      </c>
      <c r="AB344" t="s">
        <v>757</v>
      </c>
      <c r="AC344" t="s">
        <v>757</v>
      </c>
      <c r="AD344" t="s">
        <v>758</v>
      </c>
      <c r="AE344" t="s">
        <v>931</v>
      </c>
      <c r="AF344" t="s">
        <v>931</v>
      </c>
      <c r="AG344" t="s">
        <v>4</v>
      </c>
    </row>
    <row r="345" spans="1:33" x14ac:dyDescent="0.25">
      <c r="A345" t="s">
        <v>487</v>
      </c>
      <c r="B345" t="s">
        <v>808</v>
      </c>
      <c r="C345" t="s">
        <v>513</v>
      </c>
      <c r="D345" t="s">
        <v>1053</v>
      </c>
      <c r="E345" t="s">
        <v>802</v>
      </c>
      <c r="F345" t="s">
        <v>803</v>
      </c>
      <c r="G345" t="s">
        <v>931</v>
      </c>
      <c r="H345" t="s">
        <v>931</v>
      </c>
      <c r="I345" t="s">
        <v>8</v>
      </c>
      <c r="S345" t="s">
        <v>367</v>
      </c>
      <c r="T345" t="s">
        <v>759</v>
      </c>
      <c r="U345">
        <v>1</v>
      </c>
      <c r="V345" t="s">
        <v>996</v>
      </c>
      <c r="W345">
        <v>83</v>
      </c>
      <c r="X345" t="s">
        <v>518</v>
      </c>
      <c r="Y345">
        <v>58</v>
      </c>
      <c r="Z345" t="s">
        <v>1330</v>
      </c>
      <c r="AA345" t="s">
        <v>1364</v>
      </c>
      <c r="AB345" t="s">
        <v>760</v>
      </c>
      <c r="AC345" t="s">
        <v>760</v>
      </c>
      <c r="AD345" t="s">
        <v>761</v>
      </c>
      <c r="AE345" t="s">
        <v>762</v>
      </c>
      <c r="AF345" t="s">
        <v>18</v>
      </c>
      <c r="AG345" t="s">
        <v>5</v>
      </c>
    </row>
    <row r="346" spans="1:33" x14ac:dyDescent="0.25">
      <c r="A346" t="s">
        <v>488</v>
      </c>
      <c r="B346" t="s">
        <v>809</v>
      </c>
      <c r="C346" t="s">
        <v>513</v>
      </c>
      <c r="D346" t="s">
        <v>1026</v>
      </c>
      <c r="E346" t="s">
        <v>802</v>
      </c>
      <c r="F346" t="s">
        <v>803</v>
      </c>
      <c r="G346" t="s">
        <v>931</v>
      </c>
      <c r="H346" t="s">
        <v>931</v>
      </c>
      <c r="I346" t="s">
        <v>8</v>
      </c>
      <c r="S346" t="s">
        <v>368</v>
      </c>
      <c r="T346" t="s">
        <v>763</v>
      </c>
      <c r="U346">
        <v>1</v>
      </c>
      <c r="V346" t="s">
        <v>996</v>
      </c>
      <c r="W346">
        <v>53</v>
      </c>
      <c r="X346" t="s">
        <v>513</v>
      </c>
      <c r="Y346">
        <v>53</v>
      </c>
      <c r="Z346" t="s">
        <v>1010</v>
      </c>
      <c r="AA346" t="s">
        <v>1365</v>
      </c>
      <c r="AB346" t="s">
        <v>760</v>
      </c>
      <c r="AC346" t="s">
        <v>760</v>
      </c>
      <c r="AD346" t="s">
        <v>761</v>
      </c>
      <c r="AE346" t="s">
        <v>762</v>
      </c>
      <c r="AF346" t="s">
        <v>18</v>
      </c>
      <c r="AG346" t="s">
        <v>5</v>
      </c>
    </row>
    <row r="347" spans="1:33" x14ac:dyDescent="0.25">
      <c r="A347" t="s">
        <v>489</v>
      </c>
      <c r="B347" t="s">
        <v>812</v>
      </c>
      <c r="C347" t="s">
        <v>518</v>
      </c>
      <c r="D347" t="s">
        <v>1347</v>
      </c>
      <c r="E347" t="s">
        <v>810</v>
      </c>
      <c r="F347" t="s">
        <v>811</v>
      </c>
      <c r="G347" t="s">
        <v>931</v>
      </c>
      <c r="H347" t="s">
        <v>931</v>
      </c>
      <c r="I347" t="s">
        <v>8</v>
      </c>
      <c r="S347" t="s">
        <v>369</v>
      </c>
      <c r="T347" t="s">
        <v>666</v>
      </c>
      <c r="U347">
        <v>1</v>
      </c>
      <c r="V347" t="s">
        <v>996</v>
      </c>
      <c r="W347">
        <v>53</v>
      </c>
      <c r="X347" t="s">
        <v>513</v>
      </c>
      <c r="Y347">
        <v>28</v>
      </c>
      <c r="Z347" t="s">
        <v>997</v>
      </c>
      <c r="AA347" t="s">
        <v>1366</v>
      </c>
      <c r="AB347" t="s">
        <v>760</v>
      </c>
      <c r="AC347" t="s">
        <v>760</v>
      </c>
      <c r="AD347" t="s">
        <v>761</v>
      </c>
      <c r="AE347" t="s">
        <v>762</v>
      </c>
      <c r="AF347" t="s">
        <v>18</v>
      </c>
      <c r="AG347" t="s">
        <v>5</v>
      </c>
    </row>
    <row r="348" spans="1:33" x14ac:dyDescent="0.25">
      <c r="A348" t="s">
        <v>490</v>
      </c>
      <c r="B348" t="s">
        <v>813</v>
      </c>
      <c r="C348" t="s">
        <v>518</v>
      </c>
      <c r="D348" t="s">
        <v>539</v>
      </c>
      <c r="E348" t="s">
        <v>810</v>
      </c>
      <c r="F348" t="s">
        <v>811</v>
      </c>
      <c r="G348" t="s">
        <v>931</v>
      </c>
      <c r="H348" t="s">
        <v>931</v>
      </c>
      <c r="I348" t="s">
        <v>8</v>
      </c>
      <c r="S348" t="s">
        <v>370</v>
      </c>
      <c r="T348" t="s">
        <v>764</v>
      </c>
      <c r="U348">
        <v>1</v>
      </c>
      <c r="V348" t="s">
        <v>996</v>
      </c>
      <c r="W348">
        <v>83</v>
      </c>
      <c r="X348" t="s">
        <v>518</v>
      </c>
      <c r="Y348">
        <v>26</v>
      </c>
      <c r="Z348" t="s">
        <v>1082</v>
      </c>
      <c r="AA348" t="s">
        <v>1367</v>
      </c>
      <c r="AB348" t="s">
        <v>760</v>
      </c>
      <c r="AC348" t="s">
        <v>760</v>
      </c>
      <c r="AD348" t="s">
        <v>761</v>
      </c>
      <c r="AE348" t="s">
        <v>762</v>
      </c>
      <c r="AF348" t="s">
        <v>18</v>
      </c>
      <c r="AG348" t="s">
        <v>5</v>
      </c>
    </row>
    <row r="349" spans="1:33" x14ac:dyDescent="0.25">
      <c r="A349" t="s">
        <v>491</v>
      </c>
      <c r="B349" t="s">
        <v>814</v>
      </c>
      <c r="C349" t="s">
        <v>508</v>
      </c>
      <c r="D349" t="s">
        <v>1128</v>
      </c>
      <c r="E349" t="s">
        <v>810</v>
      </c>
      <c r="F349" t="s">
        <v>811</v>
      </c>
      <c r="G349" t="s">
        <v>931</v>
      </c>
      <c r="H349" t="s">
        <v>931</v>
      </c>
      <c r="I349" t="s">
        <v>8</v>
      </c>
      <c r="S349" t="s">
        <v>371</v>
      </c>
      <c r="T349" t="s">
        <v>765</v>
      </c>
      <c r="U349">
        <v>1</v>
      </c>
      <c r="V349" t="s">
        <v>996</v>
      </c>
      <c r="W349">
        <v>83</v>
      </c>
      <c r="X349" t="s">
        <v>518</v>
      </c>
      <c r="Y349">
        <v>10</v>
      </c>
      <c r="Z349" t="s">
        <v>633</v>
      </c>
      <c r="AA349" t="s">
        <v>1006</v>
      </c>
      <c r="AB349" t="s">
        <v>760</v>
      </c>
      <c r="AC349" t="s">
        <v>760</v>
      </c>
      <c r="AD349" t="s">
        <v>761</v>
      </c>
      <c r="AE349" t="s">
        <v>762</v>
      </c>
      <c r="AF349" t="s">
        <v>18</v>
      </c>
      <c r="AG349" t="s">
        <v>5</v>
      </c>
    </row>
    <row r="350" spans="1:33" x14ac:dyDescent="0.25">
      <c r="A350" t="s">
        <v>492</v>
      </c>
      <c r="B350" t="s">
        <v>815</v>
      </c>
      <c r="C350" t="s">
        <v>529</v>
      </c>
      <c r="D350" t="s">
        <v>1037</v>
      </c>
      <c r="E350" t="s">
        <v>816</v>
      </c>
      <c r="F350" t="s">
        <v>817</v>
      </c>
      <c r="G350" t="s">
        <v>931</v>
      </c>
      <c r="H350" t="s">
        <v>931</v>
      </c>
      <c r="I350" t="s">
        <v>8</v>
      </c>
      <c r="S350" t="s">
        <v>372</v>
      </c>
      <c r="T350" t="s">
        <v>677</v>
      </c>
      <c r="U350">
        <v>1</v>
      </c>
      <c r="V350" t="s">
        <v>996</v>
      </c>
      <c r="W350">
        <v>53</v>
      </c>
      <c r="X350" t="s">
        <v>513</v>
      </c>
      <c r="Y350">
        <v>11</v>
      </c>
      <c r="Z350" t="s">
        <v>600</v>
      </c>
      <c r="AA350" t="s">
        <v>1006</v>
      </c>
      <c r="AB350" t="s">
        <v>760</v>
      </c>
      <c r="AC350" t="s">
        <v>760</v>
      </c>
      <c r="AD350" t="s">
        <v>761</v>
      </c>
      <c r="AE350" t="s">
        <v>762</v>
      </c>
      <c r="AF350" t="s">
        <v>18</v>
      </c>
      <c r="AG350" t="s">
        <v>5</v>
      </c>
    </row>
    <row r="351" spans="1:33" x14ac:dyDescent="0.25">
      <c r="A351" t="s">
        <v>493</v>
      </c>
      <c r="B351" t="s">
        <v>818</v>
      </c>
      <c r="C351" t="s">
        <v>518</v>
      </c>
      <c r="D351" t="s">
        <v>1048</v>
      </c>
      <c r="E351" t="s">
        <v>810</v>
      </c>
      <c r="F351" t="s">
        <v>811</v>
      </c>
      <c r="G351" t="s">
        <v>931</v>
      </c>
      <c r="H351" t="s">
        <v>931</v>
      </c>
      <c r="I351" t="s">
        <v>8</v>
      </c>
      <c r="S351" t="s">
        <v>373</v>
      </c>
      <c r="T351" t="s">
        <v>547</v>
      </c>
      <c r="U351">
        <v>1</v>
      </c>
      <c r="V351" t="s">
        <v>996</v>
      </c>
      <c r="W351">
        <v>53</v>
      </c>
      <c r="X351" t="s">
        <v>513</v>
      </c>
      <c r="Y351">
        <v>3</v>
      </c>
      <c r="Z351" t="s">
        <v>1053</v>
      </c>
      <c r="AA351" t="s">
        <v>1368</v>
      </c>
      <c r="AB351" t="s">
        <v>760</v>
      </c>
      <c r="AC351" t="s">
        <v>760</v>
      </c>
      <c r="AD351" t="s">
        <v>761</v>
      </c>
      <c r="AE351" t="s">
        <v>762</v>
      </c>
      <c r="AF351" t="s">
        <v>18</v>
      </c>
      <c r="AG351" t="s">
        <v>5</v>
      </c>
    </row>
    <row r="352" spans="1:33" x14ac:dyDescent="0.25">
      <c r="A352" t="s">
        <v>494</v>
      </c>
      <c r="B352" t="s">
        <v>819</v>
      </c>
      <c r="C352" t="s">
        <v>513</v>
      </c>
      <c r="D352" t="s">
        <v>1235</v>
      </c>
      <c r="E352" t="s">
        <v>802</v>
      </c>
      <c r="F352" t="s">
        <v>803</v>
      </c>
      <c r="G352" t="s">
        <v>931</v>
      </c>
      <c r="H352" t="s">
        <v>931</v>
      </c>
      <c r="I352" t="s">
        <v>8</v>
      </c>
      <c r="S352" t="s">
        <v>374</v>
      </c>
      <c r="T352" t="s">
        <v>766</v>
      </c>
      <c r="U352">
        <v>1</v>
      </c>
      <c r="V352" t="s">
        <v>996</v>
      </c>
      <c r="W352">
        <v>53</v>
      </c>
      <c r="X352" t="s">
        <v>513</v>
      </c>
      <c r="Y352">
        <v>19</v>
      </c>
      <c r="Z352" t="s">
        <v>1088</v>
      </c>
      <c r="AA352" t="s">
        <v>1369</v>
      </c>
      <c r="AB352" t="s">
        <v>760</v>
      </c>
      <c r="AC352" t="s">
        <v>760</v>
      </c>
      <c r="AD352" t="s">
        <v>761</v>
      </c>
      <c r="AE352" t="s">
        <v>762</v>
      </c>
      <c r="AF352" t="s">
        <v>18</v>
      </c>
      <c r="AG352" t="s">
        <v>5</v>
      </c>
    </row>
    <row r="353" spans="1:33" x14ac:dyDescent="0.25">
      <c r="A353" t="s">
        <v>495</v>
      </c>
      <c r="B353" t="s">
        <v>820</v>
      </c>
      <c r="C353" t="s">
        <v>518</v>
      </c>
      <c r="D353" t="s">
        <v>821</v>
      </c>
      <c r="E353" t="s">
        <v>810</v>
      </c>
      <c r="F353" t="s">
        <v>811</v>
      </c>
      <c r="G353" t="s">
        <v>931</v>
      </c>
      <c r="H353" t="s">
        <v>931</v>
      </c>
      <c r="I353" t="s">
        <v>8</v>
      </c>
      <c r="S353" t="s">
        <v>375</v>
      </c>
      <c r="T353" t="s">
        <v>767</v>
      </c>
      <c r="U353">
        <v>1</v>
      </c>
      <c r="V353" t="s">
        <v>996</v>
      </c>
      <c r="W353">
        <v>172</v>
      </c>
      <c r="X353" t="s">
        <v>508</v>
      </c>
      <c r="Y353">
        <v>10</v>
      </c>
      <c r="Z353" t="s">
        <v>1163</v>
      </c>
      <c r="AA353" t="s">
        <v>1370</v>
      </c>
      <c r="AB353" t="s">
        <v>768</v>
      </c>
      <c r="AC353" t="s">
        <v>768</v>
      </c>
      <c r="AD353" t="s">
        <v>769</v>
      </c>
      <c r="AE353" t="s">
        <v>762</v>
      </c>
      <c r="AF353" t="s">
        <v>18</v>
      </c>
      <c r="AG353" t="s">
        <v>5</v>
      </c>
    </row>
    <row r="354" spans="1:33" x14ac:dyDescent="0.25">
      <c r="A354" t="s">
        <v>496</v>
      </c>
      <c r="B354" t="s">
        <v>822</v>
      </c>
      <c r="C354" t="s">
        <v>508</v>
      </c>
      <c r="D354" t="s">
        <v>1163</v>
      </c>
      <c r="E354" t="s">
        <v>802</v>
      </c>
      <c r="F354" t="s">
        <v>803</v>
      </c>
      <c r="G354" t="s">
        <v>931</v>
      </c>
      <c r="H354" t="s">
        <v>931</v>
      </c>
      <c r="I354" t="s">
        <v>8</v>
      </c>
      <c r="S354" t="s">
        <v>376</v>
      </c>
      <c r="T354" t="s">
        <v>750</v>
      </c>
      <c r="U354">
        <v>1</v>
      </c>
      <c r="V354" t="s">
        <v>996</v>
      </c>
      <c r="W354">
        <v>83</v>
      </c>
      <c r="X354" t="s">
        <v>518</v>
      </c>
      <c r="Y354">
        <v>29</v>
      </c>
      <c r="Z354" t="s">
        <v>1048</v>
      </c>
      <c r="AA354" t="s">
        <v>1371</v>
      </c>
      <c r="AB354" t="s">
        <v>760</v>
      </c>
      <c r="AC354" t="s">
        <v>760</v>
      </c>
      <c r="AD354" t="s">
        <v>761</v>
      </c>
      <c r="AE354" t="s">
        <v>762</v>
      </c>
      <c r="AF354" t="s">
        <v>18</v>
      </c>
      <c r="AG354" t="s">
        <v>5</v>
      </c>
    </row>
    <row r="355" spans="1:33" x14ac:dyDescent="0.25">
      <c r="A355" t="s">
        <v>497</v>
      </c>
      <c r="B355" t="s">
        <v>823</v>
      </c>
      <c r="C355" t="s">
        <v>508</v>
      </c>
      <c r="D355" t="s">
        <v>1031</v>
      </c>
      <c r="E355" t="s">
        <v>802</v>
      </c>
      <c r="F355" t="s">
        <v>803</v>
      </c>
      <c r="G355" t="s">
        <v>931</v>
      </c>
      <c r="H355" t="s">
        <v>931</v>
      </c>
      <c r="I355" t="s">
        <v>8</v>
      </c>
      <c r="S355" t="s">
        <v>377</v>
      </c>
      <c r="T355" t="s">
        <v>591</v>
      </c>
      <c r="U355">
        <v>1</v>
      </c>
      <c r="V355" t="s">
        <v>996</v>
      </c>
      <c r="W355">
        <v>83</v>
      </c>
      <c r="X355" t="s">
        <v>518</v>
      </c>
      <c r="Y355">
        <v>4</v>
      </c>
      <c r="Z355" t="s">
        <v>1372</v>
      </c>
      <c r="AA355" t="s">
        <v>1373</v>
      </c>
      <c r="AB355" t="s">
        <v>760</v>
      </c>
      <c r="AC355" t="s">
        <v>760</v>
      </c>
      <c r="AD355" t="s">
        <v>761</v>
      </c>
      <c r="AE355" t="s">
        <v>762</v>
      </c>
      <c r="AF355" t="s">
        <v>18</v>
      </c>
      <c r="AG355" t="s">
        <v>5</v>
      </c>
    </row>
    <row r="356" spans="1:33" x14ac:dyDescent="0.25">
      <c r="A356" t="s">
        <v>451</v>
      </c>
      <c r="B356" t="s">
        <v>785</v>
      </c>
      <c r="C356" t="s">
        <v>513</v>
      </c>
      <c r="D356" t="s">
        <v>514</v>
      </c>
      <c r="E356" t="s">
        <v>786</v>
      </c>
      <c r="F356" t="s">
        <v>787</v>
      </c>
      <c r="G356" t="s">
        <v>931</v>
      </c>
      <c r="H356" t="s">
        <v>931</v>
      </c>
      <c r="I356" t="s">
        <v>7</v>
      </c>
      <c r="S356" t="s">
        <v>378</v>
      </c>
      <c r="T356" t="s">
        <v>533</v>
      </c>
      <c r="U356">
        <v>1</v>
      </c>
      <c r="V356" t="s">
        <v>996</v>
      </c>
      <c r="W356">
        <v>39</v>
      </c>
      <c r="X356" t="s">
        <v>529</v>
      </c>
      <c r="Y356">
        <v>6</v>
      </c>
      <c r="Z356" t="s">
        <v>1139</v>
      </c>
      <c r="AA356" t="s">
        <v>1374</v>
      </c>
      <c r="AB356" t="s">
        <v>768</v>
      </c>
      <c r="AC356" t="s">
        <v>768</v>
      </c>
      <c r="AD356" t="s">
        <v>769</v>
      </c>
      <c r="AE356" t="s">
        <v>762</v>
      </c>
      <c r="AF356" t="s">
        <v>18</v>
      </c>
      <c r="AG356" t="s">
        <v>5</v>
      </c>
    </row>
    <row r="357" spans="1:33" x14ac:dyDescent="0.25">
      <c r="A357" t="s">
        <v>358</v>
      </c>
      <c r="B357" t="s">
        <v>785</v>
      </c>
      <c r="C357" t="s">
        <v>513</v>
      </c>
      <c r="D357" t="s">
        <v>514</v>
      </c>
      <c r="E357" t="s">
        <v>786</v>
      </c>
      <c r="F357" t="s">
        <v>787</v>
      </c>
      <c r="G357" t="s">
        <v>931</v>
      </c>
      <c r="H357" t="s">
        <v>931</v>
      </c>
      <c r="I357" t="s">
        <v>7</v>
      </c>
      <c r="S357" t="s">
        <v>379</v>
      </c>
      <c r="T357" t="s">
        <v>720</v>
      </c>
      <c r="U357">
        <v>1</v>
      </c>
      <c r="V357" t="s">
        <v>996</v>
      </c>
      <c r="W357">
        <v>172</v>
      </c>
      <c r="X357" t="s">
        <v>508</v>
      </c>
      <c r="Y357">
        <v>25</v>
      </c>
      <c r="Z357" t="s">
        <v>1128</v>
      </c>
      <c r="AA357" t="s">
        <v>1375</v>
      </c>
      <c r="AB357" t="s">
        <v>768</v>
      </c>
      <c r="AC357" t="s">
        <v>768</v>
      </c>
      <c r="AD357" t="s">
        <v>769</v>
      </c>
      <c r="AE357" t="s">
        <v>762</v>
      </c>
      <c r="AF357" t="s">
        <v>18</v>
      </c>
      <c r="AG357" t="s">
        <v>5</v>
      </c>
    </row>
    <row r="358" spans="1:33" x14ac:dyDescent="0.25">
      <c r="A358" t="s">
        <v>359</v>
      </c>
      <c r="B358" t="s">
        <v>1358</v>
      </c>
      <c r="C358" t="s">
        <v>508</v>
      </c>
      <c r="D358" t="s">
        <v>509</v>
      </c>
      <c r="E358" t="s">
        <v>825</v>
      </c>
      <c r="F358" t="s">
        <v>826</v>
      </c>
      <c r="G358" t="s">
        <v>931</v>
      </c>
      <c r="H358" t="s">
        <v>931</v>
      </c>
      <c r="I358" t="s">
        <v>3</v>
      </c>
      <c r="S358" t="s">
        <v>380</v>
      </c>
      <c r="T358" t="s">
        <v>593</v>
      </c>
      <c r="U358">
        <v>1</v>
      </c>
      <c r="V358" t="s">
        <v>996</v>
      </c>
      <c r="W358">
        <v>172</v>
      </c>
      <c r="X358" t="s">
        <v>508</v>
      </c>
      <c r="Y358">
        <v>31</v>
      </c>
      <c r="Z358" t="s">
        <v>1130</v>
      </c>
      <c r="AA358" t="s">
        <v>1376</v>
      </c>
      <c r="AB358" t="s">
        <v>768</v>
      </c>
      <c r="AC358" t="s">
        <v>768</v>
      </c>
      <c r="AD358" t="s">
        <v>769</v>
      </c>
      <c r="AE358" t="s">
        <v>762</v>
      </c>
      <c r="AF358" t="s">
        <v>18</v>
      </c>
      <c r="AG358" t="s">
        <v>5</v>
      </c>
    </row>
    <row r="359" spans="1:33" x14ac:dyDescent="0.25">
      <c r="A359" t="s">
        <v>360</v>
      </c>
      <c r="B359" t="s">
        <v>1111</v>
      </c>
      <c r="C359" t="s">
        <v>508</v>
      </c>
      <c r="D359" t="s">
        <v>1112</v>
      </c>
      <c r="E359" t="s">
        <v>786</v>
      </c>
      <c r="F359" t="s">
        <v>787</v>
      </c>
      <c r="G359" t="s">
        <v>931</v>
      </c>
      <c r="H359" t="s">
        <v>931</v>
      </c>
      <c r="I359" t="s">
        <v>7</v>
      </c>
      <c r="S359" t="s">
        <v>381</v>
      </c>
      <c r="T359" t="s">
        <v>538</v>
      </c>
      <c r="U359">
        <v>1</v>
      </c>
      <c r="V359" t="s">
        <v>996</v>
      </c>
      <c r="W359">
        <v>172</v>
      </c>
      <c r="X359" t="s">
        <v>508</v>
      </c>
      <c r="Y359">
        <v>46</v>
      </c>
      <c r="Z359" t="s">
        <v>1132</v>
      </c>
      <c r="AA359" t="s">
        <v>1377</v>
      </c>
      <c r="AB359" t="s">
        <v>768</v>
      </c>
      <c r="AC359" t="s">
        <v>768</v>
      </c>
      <c r="AD359" t="s">
        <v>769</v>
      </c>
      <c r="AE359" t="s">
        <v>762</v>
      </c>
      <c r="AF359" t="s">
        <v>18</v>
      </c>
      <c r="AG359" t="s">
        <v>5</v>
      </c>
    </row>
    <row r="360" spans="1:33" x14ac:dyDescent="0.25">
      <c r="A360" t="s">
        <v>361</v>
      </c>
      <c r="B360" t="s">
        <v>785</v>
      </c>
      <c r="C360" t="s">
        <v>513</v>
      </c>
      <c r="D360" t="s">
        <v>514</v>
      </c>
      <c r="E360" t="s">
        <v>786</v>
      </c>
      <c r="F360" t="s">
        <v>787</v>
      </c>
      <c r="G360" t="s">
        <v>931</v>
      </c>
      <c r="H360" t="s">
        <v>931</v>
      </c>
      <c r="I360" t="s">
        <v>7</v>
      </c>
      <c r="S360" t="s">
        <v>382</v>
      </c>
      <c r="T360" t="s">
        <v>740</v>
      </c>
      <c r="U360">
        <v>1</v>
      </c>
      <c r="V360" t="s">
        <v>996</v>
      </c>
      <c r="W360">
        <v>172</v>
      </c>
      <c r="X360" t="s">
        <v>508</v>
      </c>
      <c r="Y360">
        <v>19</v>
      </c>
      <c r="Z360" t="s">
        <v>1078</v>
      </c>
      <c r="AA360" t="s">
        <v>1378</v>
      </c>
      <c r="AB360" t="s">
        <v>768</v>
      </c>
      <c r="AC360" t="s">
        <v>768</v>
      </c>
      <c r="AD360" t="s">
        <v>769</v>
      </c>
      <c r="AE360" t="s">
        <v>762</v>
      </c>
      <c r="AF360" t="s">
        <v>18</v>
      </c>
      <c r="AG360" t="s">
        <v>5</v>
      </c>
    </row>
    <row r="361" spans="1:33" x14ac:dyDescent="0.25">
      <c r="A361" t="s">
        <v>106</v>
      </c>
      <c r="B361" t="s">
        <v>785</v>
      </c>
      <c r="C361" t="s">
        <v>513</v>
      </c>
      <c r="D361" t="s">
        <v>514</v>
      </c>
      <c r="E361" t="s">
        <v>786</v>
      </c>
      <c r="F361" t="s">
        <v>787</v>
      </c>
      <c r="G361" t="s">
        <v>931</v>
      </c>
      <c r="H361" t="s">
        <v>931</v>
      </c>
      <c r="I361" t="s">
        <v>7</v>
      </c>
      <c r="S361" t="s">
        <v>383</v>
      </c>
      <c r="T361" t="s">
        <v>770</v>
      </c>
      <c r="U361">
        <v>1</v>
      </c>
      <c r="V361" t="s">
        <v>996</v>
      </c>
      <c r="W361">
        <v>172</v>
      </c>
      <c r="X361" t="s">
        <v>508</v>
      </c>
      <c r="Y361">
        <v>27</v>
      </c>
      <c r="Z361" t="s">
        <v>1194</v>
      </c>
      <c r="AA361" t="s">
        <v>1003</v>
      </c>
      <c r="AB361" t="s">
        <v>768</v>
      </c>
      <c r="AC361" t="s">
        <v>768</v>
      </c>
      <c r="AD361" t="s">
        <v>769</v>
      </c>
      <c r="AE361" t="s">
        <v>762</v>
      </c>
      <c r="AF361" t="s">
        <v>18</v>
      </c>
      <c r="AG361" t="s">
        <v>5</v>
      </c>
    </row>
    <row r="362" spans="1:33" x14ac:dyDescent="0.25">
      <c r="A362" t="s">
        <v>107</v>
      </c>
      <c r="B362" t="s">
        <v>827</v>
      </c>
      <c r="C362" t="s">
        <v>513</v>
      </c>
      <c r="D362" t="s">
        <v>1099</v>
      </c>
      <c r="E362" t="s">
        <v>574</v>
      </c>
      <c r="F362" t="s">
        <v>575</v>
      </c>
      <c r="G362" t="s">
        <v>576</v>
      </c>
      <c r="H362" t="s">
        <v>15</v>
      </c>
      <c r="I362" t="s">
        <v>918</v>
      </c>
      <c r="S362" t="s">
        <v>384</v>
      </c>
      <c r="T362" t="s">
        <v>771</v>
      </c>
      <c r="U362">
        <v>1</v>
      </c>
      <c r="V362" t="s">
        <v>996</v>
      </c>
      <c r="W362">
        <v>172</v>
      </c>
      <c r="X362" t="s">
        <v>508</v>
      </c>
      <c r="Y362">
        <v>39</v>
      </c>
      <c r="Z362" t="s">
        <v>1171</v>
      </c>
      <c r="AA362" t="s">
        <v>1186</v>
      </c>
      <c r="AB362" t="s">
        <v>768</v>
      </c>
      <c r="AC362" t="s">
        <v>768</v>
      </c>
      <c r="AD362" t="s">
        <v>769</v>
      </c>
      <c r="AE362" t="s">
        <v>762</v>
      </c>
      <c r="AF362" t="s">
        <v>18</v>
      </c>
      <c r="AG362" t="s">
        <v>5</v>
      </c>
    </row>
    <row r="363" spans="1:33" x14ac:dyDescent="0.25">
      <c r="A363" t="s">
        <v>108</v>
      </c>
      <c r="B363" t="s">
        <v>593</v>
      </c>
      <c r="C363" t="s">
        <v>513</v>
      </c>
      <c r="D363" t="s">
        <v>1100</v>
      </c>
      <c r="E363" t="s">
        <v>574</v>
      </c>
      <c r="F363" t="s">
        <v>575</v>
      </c>
      <c r="G363" t="s">
        <v>576</v>
      </c>
      <c r="H363" t="s">
        <v>15</v>
      </c>
      <c r="I363" t="s">
        <v>918</v>
      </c>
      <c r="S363" t="s">
        <v>385</v>
      </c>
      <c r="T363" t="s">
        <v>770</v>
      </c>
      <c r="U363">
        <v>1</v>
      </c>
      <c r="V363" t="s">
        <v>996</v>
      </c>
      <c r="W363">
        <v>53</v>
      </c>
      <c r="X363" t="s">
        <v>513</v>
      </c>
      <c r="Y363">
        <v>24</v>
      </c>
      <c r="Z363" t="s">
        <v>1052</v>
      </c>
      <c r="AA363" t="s">
        <v>1003</v>
      </c>
      <c r="AB363" t="s">
        <v>760</v>
      </c>
      <c r="AC363" t="s">
        <v>760</v>
      </c>
      <c r="AD363" t="s">
        <v>761</v>
      </c>
      <c r="AE363" t="s">
        <v>762</v>
      </c>
      <c r="AF363" t="s">
        <v>18</v>
      </c>
      <c r="AG363" t="s">
        <v>5</v>
      </c>
    </row>
    <row r="364" spans="1:33" x14ac:dyDescent="0.25">
      <c r="A364" t="s">
        <v>109</v>
      </c>
      <c r="B364" t="s">
        <v>613</v>
      </c>
      <c r="C364" t="s">
        <v>513</v>
      </c>
      <c r="D364" t="s">
        <v>1102</v>
      </c>
      <c r="E364" t="s">
        <v>574</v>
      </c>
      <c r="F364" t="s">
        <v>575</v>
      </c>
      <c r="G364" t="s">
        <v>576</v>
      </c>
      <c r="H364" t="s">
        <v>15</v>
      </c>
      <c r="I364" t="s">
        <v>918</v>
      </c>
      <c r="S364" t="s">
        <v>386</v>
      </c>
      <c r="T364" t="s">
        <v>772</v>
      </c>
      <c r="U364">
        <v>1</v>
      </c>
      <c r="V364" t="s">
        <v>996</v>
      </c>
      <c r="W364">
        <v>53</v>
      </c>
      <c r="X364" t="s">
        <v>513</v>
      </c>
      <c r="Y364">
        <v>13</v>
      </c>
      <c r="Z364" t="s">
        <v>1054</v>
      </c>
      <c r="AA364" t="s">
        <v>1379</v>
      </c>
      <c r="AB364" t="s">
        <v>760</v>
      </c>
      <c r="AC364" t="s">
        <v>760</v>
      </c>
      <c r="AD364" t="s">
        <v>761</v>
      </c>
      <c r="AE364" t="s">
        <v>762</v>
      </c>
      <c r="AF364" t="s">
        <v>18</v>
      </c>
      <c r="AG364" t="s">
        <v>5</v>
      </c>
    </row>
    <row r="365" spans="1:33" x14ac:dyDescent="0.25">
      <c r="A365" t="s">
        <v>110</v>
      </c>
      <c r="B365" t="s">
        <v>828</v>
      </c>
      <c r="C365" t="s">
        <v>513</v>
      </c>
      <c r="D365" t="s">
        <v>1104</v>
      </c>
      <c r="E365" t="s">
        <v>574</v>
      </c>
      <c r="F365" t="s">
        <v>575</v>
      </c>
      <c r="G365" t="s">
        <v>576</v>
      </c>
      <c r="H365" t="s">
        <v>15</v>
      </c>
      <c r="I365" t="s">
        <v>918</v>
      </c>
      <c r="S365" t="s">
        <v>387</v>
      </c>
      <c r="T365" t="s">
        <v>773</v>
      </c>
      <c r="U365">
        <v>1</v>
      </c>
      <c r="V365" t="s">
        <v>996</v>
      </c>
      <c r="W365">
        <v>39</v>
      </c>
      <c r="X365" t="s">
        <v>529</v>
      </c>
      <c r="Y365">
        <v>7</v>
      </c>
      <c r="Z365" t="s">
        <v>1071</v>
      </c>
      <c r="AA365" t="s">
        <v>1006</v>
      </c>
      <c r="AB365" t="s">
        <v>768</v>
      </c>
      <c r="AC365" t="s">
        <v>768</v>
      </c>
      <c r="AD365" t="s">
        <v>769</v>
      </c>
      <c r="AE365" t="s">
        <v>762</v>
      </c>
      <c r="AF365" t="s">
        <v>18</v>
      </c>
      <c r="AG365" t="s">
        <v>5</v>
      </c>
    </row>
    <row r="366" spans="1:33" x14ac:dyDescent="0.25">
      <c r="A366" t="s">
        <v>111</v>
      </c>
      <c r="B366" t="s">
        <v>573</v>
      </c>
      <c r="C366" t="s">
        <v>513</v>
      </c>
      <c r="D366" t="s">
        <v>1106</v>
      </c>
      <c r="E366" t="s">
        <v>574</v>
      </c>
      <c r="F366" t="s">
        <v>575</v>
      </c>
      <c r="G366" t="s">
        <v>576</v>
      </c>
      <c r="H366" t="s">
        <v>15</v>
      </c>
      <c r="I366" t="s">
        <v>918</v>
      </c>
      <c r="S366" t="s">
        <v>388</v>
      </c>
      <c r="T366" t="s">
        <v>651</v>
      </c>
      <c r="U366">
        <v>1</v>
      </c>
      <c r="V366" t="s">
        <v>996</v>
      </c>
      <c r="W366">
        <v>172</v>
      </c>
      <c r="X366" t="s">
        <v>508</v>
      </c>
      <c r="Y366">
        <v>47</v>
      </c>
      <c r="Z366" t="s">
        <v>1142</v>
      </c>
      <c r="AA366" t="s">
        <v>1006</v>
      </c>
      <c r="AB366" t="s">
        <v>768</v>
      </c>
      <c r="AC366" t="s">
        <v>768</v>
      </c>
      <c r="AD366" t="s">
        <v>769</v>
      </c>
      <c r="AE366" t="s">
        <v>762</v>
      </c>
      <c r="AF366" t="s">
        <v>18</v>
      </c>
      <c r="AG366" t="s">
        <v>5</v>
      </c>
    </row>
    <row r="367" spans="1:33" x14ac:dyDescent="0.25">
      <c r="A367" t="s">
        <v>112</v>
      </c>
      <c r="B367" t="s">
        <v>591</v>
      </c>
      <c r="C367" t="s">
        <v>513</v>
      </c>
      <c r="D367" t="s">
        <v>723</v>
      </c>
      <c r="E367" t="s">
        <v>574</v>
      </c>
      <c r="F367" t="s">
        <v>575</v>
      </c>
      <c r="G367" t="s">
        <v>576</v>
      </c>
      <c r="H367" t="s">
        <v>15</v>
      </c>
      <c r="I367" t="s">
        <v>918</v>
      </c>
      <c r="S367" t="s">
        <v>389</v>
      </c>
      <c r="T367" t="s">
        <v>547</v>
      </c>
      <c r="U367">
        <v>1</v>
      </c>
      <c r="V367" t="s">
        <v>996</v>
      </c>
      <c r="W367">
        <v>172</v>
      </c>
      <c r="X367" t="s">
        <v>508</v>
      </c>
      <c r="Y367">
        <v>42</v>
      </c>
      <c r="Z367" t="s">
        <v>1164</v>
      </c>
      <c r="AA367" t="s">
        <v>1186</v>
      </c>
      <c r="AB367" t="s">
        <v>768</v>
      </c>
      <c r="AC367" t="s">
        <v>768</v>
      </c>
      <c r="AD367" t="s">
        <v>769</v>
      </c>
      <c r="AE367" t="s">
        <v>762</v>
      </c>
      <c r="AF367" t="s">
        <v>18</v>
      </c>
      <c r="AG367" t="s">
        <v>5</v>
      </c>
    </row>
    <row r="368" spans="1:33" x14ac:dyDescent="0.25">
      <c r="A368" t="s">
        <v>113</v>
      </c>
      <c r="B368" t="s">
        <v>829</v>
      </c>
      <c r="C368" t="s">
        <v>513</v>
      </c>
      <c r="D368" t="s">
        <v>1108</v>
      </c>
      <c r="E368" t="s">
        <v>574</v>
      </c>
      <c r="F368" t="s">
        <v>575</v>
      </c>
      <c r="G368" t="s">
        <v>576</v>
      </c>
      <c r="H368" t="s">
        <v>15</v>
      </c>
      <c r="I368" t="s">
        <v>918</v>
      </c>
      <c r="S368" t="s">
        <v>390</v>
      </c>
      <c r="T368" t="s">
        <v>672</v>
      </c>
      <c r="U368">
        <v>1</v>
      </c>
      <c r="V368" t="s">
        <v>996</v>
      </c>
      <c r="W368">
        <v>53</v>
      </c>
      <c r="X368" t="s">
        <v>513</v>
      </c>
      <c r="Y368">
        <v>201</v>
      </c>
      <c r="Z368" t="s">
        <v>1091</v>
      </c>
      <c r="AA368" t="s">
        <v>1380</v>
      </c>
      <c r="AB368" t="s">
        <v>760</v>
      </c>
      <c r="AC368" t="s">
        <v>760</v>
      </c>
      <c r="AD368" t="s">
        <v>761</v>
      </c>
      <c r="AE368" t="s">
        <v>762</v>
      </c>
      <c r="AF368" t="s">
        <v>18</v>
      </c>
      <c r="AG368" t="s">
        <v>5</v>
      </c>
    </row>
    <row r="369" spans="1:33" x14ac:dyDescent="0.25">
      <c r="A369" t="s">
        <v>114</v>
      </c>
      <c r="B369" t="s">
        <v>584</v>
      </c>
      <c r="C369" t="s">
        <v>513</v>
      </c>
      <c r="D369" t="s">
        <v>1109</v>
      </c>
      <c r="E369" t="s">
        <v>574</v>
      </c>
      <c r="F369" t="s">
        <v>575</v>
      </c>
      <c r="G369" t="s">
        <v>576</v>
      </c>
      <c r="H369" t="s">
        <v>15</v>
      </c>
      <c r="I369" t="s">
        <v>918</v>
      </c>
      <c r="S369" t="s">
        <v>391</v>
      </c>
      <c r="T369" t="s">
        <v>847</v>
      </c>
      <c r="U369">
        <v>1</v>
      </c>
      <c r="V369" t="s">
        <v>996</v>
      </c>
      <c r="W369">
        <v>83</v>
      </c>
      <c r="X369" t="s">
        <v>518</v>
      </c>
      <c r="Y369">
        <v>56</v>
      </c>
      <c r="Z369" t="s">
        <v>519</v>
      </c>
      <c r="AA369" t="s">
        <v>1318</v>
      </c>
      <c r="AB369" t="s">
        <v>848</v>
      </c>
      <c r="AC369" t="s">
        <v>848</v>
      </c>
      <c r="AD369" t="s">
        <v>849</v>
      </c>
      <c r="AE369" t="s">
        <v>850</v>
      </c>
      <c r="AF369" t="s">
        <v>18</v>
      </c>
      <c r="AG369" t="s">
        <v>5</v>
      </c>
    </row>
    <row r="370" spans="1:33" x14ac:dyDescent="0.25">
      <c r="A370" t="s">
        <v>115</v>
      </c>
      <c r="B370" t="s">
        <v>749</v>
      </c>
      <c r="C370" t="s">
        <v>513</v>
      </c>
      <c r="D370" t="s">
        <v>1020</v>
      </c>
      <c r="E370" t="s">
        <v>574</v>
      </c>
      <c r="F370" t="s">
        <v>575</v>
      </c>
      <c r="G370" t="s">
        <v>576</v>
      </c>
      <c r="H370" t="s">
        <v>15</v>
      </c>
      <c r="I370" t="s">
        <v>918</v>
      </c>
      <c r="S370" t="s">
        <v>392</v>
      </c>
      <c r="T370" t="s">
        <v>851</v>
      </c>
      <c r="U370">
        <v>1</v>
      </c>
      <c r="V370" t="s">
        <v>996</v>
      </c>
      <c r="W370">
        <v>16</v>
      </c>
      <c r="X370" t="s">
        <v>581</v>
      </c>
      <c r="Y370">
        <v>1</v>
      </c>
      <c r="Z370" t="s">
        <v>581</v>
      </c>
      <c r="AA370" t="s">
        <v>1381</v>
      </c>
      <c r="AB370" t="s">
        <v>852</v>
      </c>
      <c r="AC370" t="s">
        <v>852</v>
      </c>
      <c r="AD370" t="s">
        <v>853</v>
      </c>
      <c r="AE370" t="s">
        <v>850</v>
      </c>
      <c r="AF370" t="s">
        <v>18</v>
      </c>
      <c r="AG370" t="s">
        <v>5</v>
      </c>
    </row>
    <row r="371" spans="1:33" x14ac:dyDescent="0.25">
      <c r="A371" t="s">
        <v>116</v>
      </c>
      <c r="B371" t="s">
        <v>830</v>
      </c>
      <c r="C371" t="s">
        <v>529</v>
      </c>
      <c r="D371" t="s">
        <v>1110</v>
      </c>
      <c r="E371" t="s">
        <v>574</v>
      </c>
      <c r="F371" t="s">
        <v>575</v>
      </c>
      <c r="G371" t="s">
        <v>576</v>
      </c>
      <c r="H371" t="s">
        <v>15</v>
      </c>
      <c r="I371" t="s">
        <v>918</v>
      </c>
      <c r="S371" t="s">
        <v>393</v>
      </c>
      <c r="T371" t="s">
        <v>854</v>
      </c>
      <c r="U371">
        <v>1</v>
      </c>
      <c r="V371" t="s">
        <v>996</v>
      </c>
      <c r="W371">
        <v>16</v>
      </c>
      <c r="X371" t="s">
        <v>581</v>
      </c>
      <c r="Y371">
        <v>2</v>
      </c>
      <c r="Z371" t="s">
        <v>1016</v>
      </c>
      <c r="AA371" t="s">
        <v>1382</v>
      </c>
      <c r="AB371" t="s">
        <v>852</v>
      </c>
      <c r="AC371" t="s">
        <v>852</v>
      </c>
      <c r="AD371" t="s">
        <v>853</v>
      </c>
      <c r="AE371" t="s">
        <v>850</v>
      </c>
      <c r="AF371" t="s">
        <v>18</v>
      </c>
      <c r="AG371" t="s">
        <v>5</v>
      </c>
    </row>
    <row r="372" spans="1:33" x14ac:dyDescent="0.25">
      <c r="A372" t="s">
        <v>117</v>
      </c>
      <c r="B372" t="s">
        <v>1111</v>
      </c>
      <c r="C372" t="s">
        <v>508</v>
      </c>
      <c r="D372" t="s">
        <v>1112</v>
      </c>
      <c r="E372" t="s">
        <v>786</v>
      </c>
      <c r="F372" t="s">
        <v>787</v>
      </c>
      <c r="G372" t="s">
        <v>931</v>
      </c>
      <c r="H372" t="s">
        <v>931</v>
      </c>
      <c r="I372" t="s">
        <v>918</v>
      </c>
      <c r="S372" t="s">
        <v>394</v>
      </c>
      <c r="T372" t="s">
        <v>855</v>
      </c>
      <c r="U372">
        <v>1</v>
      </c>
      <c r="V372" t="s">
        <v>996</v>
      </c>
      <c r="W372">
        <v>39</v>
      </c>
      <c r="X372" t="s">
        <v>529</v>
      </c>
      <c r="Y372">
        <v>3</v>
      </c>
      <c r="Z372" t="s">
        <v>1065</v>
      </c>
      <c r="AA372" t="s">
        <v>1383</v>
      </c>
      <c r="AB372" t="s">
        <v>852</v>
      </c>
      <c r="AC372" t="s">
        <v>852</v>
      </c>
      <c r="AD372" t="s">
        <v>853</v>
      </c>
      <c r="AE372" t="s">
        <v>850</v>
      </c>
      <c r="AF372" t="s">
        <v>18</v>
      </c>
      <c r="AG372" t="s">
        <v>5</v>
      </c>
    </row>
    <row r="373" spans="1:33" x14ac:dyDescent="0.25">
      <c r="A373" t="s">
        <v>118</v>
      </c>
      <c r="B373" t="s">
        <v>831</v>
      </c>
      <c r="C373" t="s">
        <v>513</v>
      </c>
      <c r="D373" t="s">
        <v>514</v>
      </c>
      <c r="E373" t="s">
        <v>574</v>
      </c>
      <c r="F373" t="s">
        <v>575</v>
      </c>
      <c r="G373" t="s">
        <v>576</v>
      </c>
      <c r="H373" t="s">
        <v>15</v>
      </c>
      <c r="I373" t="s">
        <v>918</v>
      </c>
      <c r="S373" t="s">
        <v>395</v>
      </c>
      <c r="T373" t="s">
        <v>856</v>
      </c>
      <c r="U373">
        <v>1</v>
      </c>
      <c r="V373" t="s">
        <v>996</v>
      </c>
      <c r="W373">
        <v>39</v>
      </c>
      <c r="X373" t="s">
        <v>529</v>
      </c>
      <c r="Y373">
        <v>9</v>
      </c>
      <c r="Z373" t="s">
        <v>1037</v>
      </c>
      <c r="AA373" t="s">
        <v>1384</v>
      </c>
      <c r="AB373" t="s">
        <v>852</v>
      </c>
      <c r="AC373" t="s">
        <v>852</v>
      </c>
      <c r="AD373" t="s">
        <v>853</v>
      </c>
      <c r="AE373" t="s">
        <v>850</v>
      </c>
      <c r="AF373" t="s">
        <v>18</v>
      </c>
      <c r="AG373" t="s">
        <v>5</v>
      </c>
    </row>
    <row r="374" spans="1:33" x14ac:dyDescent="0.25">
      <c r="A374" t="s">
        <v>119</v>
      </c>
      <c r="B374" t="s">
        <v>732</v>
      </c>
      <c r="C374" t="s">
        <v>513</v>
      </c>
      <c r="D374" t="s">
        <v>1115</v>
      </c>
      <c r="E374" t="s">
        <v>574</v>
      </c>
      <c r="F374" t="s">
        <v>575</v>
      </c>
      <c r="G374" t="s">
        <v>576</v>
      </c>
      <c r="H374" t="s">
        <v>15</v>
      </c>
      <c r="I374" t="s">
        <v>918</v>
      </c>
      <c r="S374" t="s">
        <v>396</v>
      </c>
      <c r="T374" t="s">
        <v>857</v>
      </c>
      <c r="U374">
        <v>1</v>
      </c>
      <c r="V374" t="s">
        <v>996</v>
      </c>
      <c r="W374">
        <v>53</v>
      </c>
      <c r="X374" t="s">
        <v>513</v>
      </c>
      <c r="Y374">
        <v>2</v>
      </c>
      <c r="Z374" t="s">
        <v>1024</v>
      </c>
      <c r="AA374" t="s">
        <v>1385</v>
      </c>
      <c r="AB374" t="s">
        <v>858</v>
      </c>
      <c r="AC374" t="s">
        <v>858</v>
      </c>
      <c r="AD374" t="s">
        <v>859</v>
      </c>
      <c r="AE374" t="s">
        <v>850</v>
      </c>
      <c r="AF374" t="s">
        <v>18</v>
      </c>
      <c r="AG374" t="s">
        <v>5</v>
      </c>
    </row>
    <row r="375" spans="1:33" x14ac:dyDescent="0.25">
      <c r="A375" t="s">
        <v>120</v>
      </c>
      <c r="B375" t="s">
        <v>785</v>
      </c>
      <c r="C375" t="s">
        <v>513</v>
      </c>
      <c r="D375" t="s">
        <v>804</v>
      </c>
      <c r="E375" t="s">
        <v>786</v>
      </c>
      <c r="F375" t="s">
        <v>787</v>
      </c>
      <c r="G375" t="s">
        <v>931</v>
      </c>
      <c r="H375" t="s">
        <v>931</v>
      </c>
      <c r="I375" t="s">
        <v>918</v>
      </c>
      <c r="S375" t="s">
        <v>397</v>
      </c>
      <c r="T375" t="s">
        <v>860</v>
      </c>
      <c r="U375">
        <v>1</v>
      </c>
      <c r="V375" t="s">
        <v>996</v>
      </c>
      <c r="W375">
        <v>53</v>
      </c>
      <c r="X375" t="s">
        <v>513</v>
      </c>
      <c r="Y375">
        <v>15</v>
      </c>
      <c r="Z375" t="s">
        <v>723</v>
      </c>
      <c r="AA375" t="s">
        <v>1386</v>
      </c>
      <c r="AB375" t="s">
        <v>858</v>
      </c>
      <c r="AC375" t="s">
        <v>858</v>
      </c>
      <c r="AD375" t="s">
        <v>859</v>
      </c>
      <c r="AE375" t="s">
        <v>850</v>
      </c>
      <c r="AF375" t="s">
        <v>18</v>
      </c>
      <c r="AG375" t="s">
        <v>5</v>
      </c>
    </row>
    <row r="376" spans="1:33" x14ac:dyDescent="0.25">
      <c r="A376" t="s">
        <v>507</v>
      </c>
      <c r="B376" t="s">
        <v>512</v>
      </c>
      <c r="C376" t="s">
        <v>513</v>
      </c>
      <c r="D376" t="s">
        <v>514</v>
      </c>
      <c r="E376" t="s">
        <v>515</v>
      </c>
      <c r="F376" t="s">
        <v>516</v>
      </c>
      <c r="G376" t="s">
        <v>931</v>
      </c>
      <c r="H376" t="s">
        <v>931</v>
      </c>
      <c r="I376" t="s">
        <v>10</v>
      </c>
      <c r="S376" t="s">
        <v>398</v>
      </c>
      <c r="T376" t="s">
        <v>861</v>
      </c>
      <c r="U376">
        <v>1</v>
      </c>
      <c r="V376" t="s">
        <v>996</v>
      </c>
      <c r="W376">
        <v>53</v>
      </c>
      <c r="X376" t="s">
        <v>513</v>
      </c>
      <c r="Y376">
        <v>17</v>
      </c>
      <c r="Z376" t="s">
        <v>1020</v>
      </c>
      <c r="AA376" t="s">
        <v>1253</v>
      </c>
      <c r="AB376" t="s">
        <v>858</v>
      </c>
      <c r="AC376" t="s">
        <v>858</v>
      </c>
      <c r="AD376" t="s">
        <v>859</v>
      </c>
      <c r="AE376" t="s">
        <v>850</v>
      </c>
      <c r="AF376" t="s">
        <v>18</v>
      </c>
      <c r="AG376" t="s">
        <v>5</v>
      </c>
    </row>
    <row r="377" spans="1:33" x14ac:dyDescent="0.25">
      <c r="A377" t="s">
        <v>498</v>
      </c>
      <c r="B377" t="s">
        <v>652</v>
      </c>
      <c r="C377" t="s">
        <v>513</v>
      </c>
      <c r="D377" t="s">
        <v>514</v>
      </c>
      <c r="E377" t="s">
        <v>832</v>
      </c>
      <c r="F377" t="s">
        <v>833</v>
      </c>
      <c r="G377" t="s">
        <v>931</v>
      </c>
      <c r="H377" t="s">
        <v>931</v>
      </c>
      <c r="I377" t="s">
        <v>6</v>
      </c>
      <c r="S377" t="s">
        <v>399</v>
      </c>
      <c r="T377" t="s">
        <v>862</v>
      </c>
      <c r="U377">
        <v>1</v>
      </c>
      <c r="V377" t="s">
        <v>996</v>
      </c>
      <c r="W377">
        <v>53</v>
      </c>
      <c r="X377" t="s">
        <v>513</v>
      </c>
      <c r="Y377">
        <v>190</v>
      </c>
      <c r="Z377" t="s">
        <v>616</v>
      </c>
      <c r="AA377" t="s">
        <v>1387</v>
      </c>
      <c r="AB377" t="s">
        <v>858</v>
      </c>
      <c r="AC377" t="s">
        <v>858</v>
      </c>
      <c r="AD377" t="s">
        <v>859</v>
      </c>
      <c r="AE377" t="s">
        <v>850</v>
      </c>
      <c r="AF377" t="s">
        <v>18</v>
      </c>
      <c r="AG377" t="s">
        <v>5</v>
      </c>
    </row>
    <row r="378" spans="1:33" x14ac:dyDescent="0.25">
      <c r="A378" t="s">
        <v>499</v>
      </c>
      <c r="B378" t="s">
        <v>749</v>
      </c>
      <c r="C378" t="s">
        <v>508</v>
      </c>
      <c r="D378" t="s">
        <v>1126</v>
      </c>
      <c r="E378" t="s">
        <v>832</v>
      </c>
      <c r="F378" t="s">
        <v>833</v>
      </c>
      <c r="G378" t="s">
        <v>931</v>
      </c>
      <c r="H378" t="s">
        <v>931</v>
      </c>
      <c r="I378" t="s">
        <v>6</v>
      </c>
      <c r="S378" t="s">
        <v>400</v>
      </c>
      <c r="T378" t="s">
        <v>863</v>
      </c>
      <c r="U378">
        <v>1</v>
      </c>
      <c r="V378" t="s">
        <v>996</v>
      </c>
      <c r="W378">
        <v>53</v>
      </c>
      <c r="X378" t="s">
        <v>513</v>
      </c>
      <c r="Y378">
        <v>23</v>
      </c>
      <c r="Z378" t="s">
        <v>1038</v>
      </c>
      <c r="AA378" t="s">
        <v>1388</v>
      </c>
      <c r="AB378" t="s">
        <v>858</v>
      </c>
      <c r="AC378" t="s">
        <v>858</v>
      </c>
      <c r="AD378" t="s">
        <v>859</v>
      </c>
      <c r="AE378" t="s">
        <v>850</v>
      </c>
      <c r="AF378" t="s">
        <v>18</v>
      </c>
      <c r="AG378" t="s">
        <v>5</v>
      </c>
    </row>
    <row r="379" spans="1:33" x14ac:dyDescent="0.25">
      <c r="A379" t="s">
        <v>500</v>
      </c>
      <c r="B379" t="s">
        <v>1457</v>
      </c>
      <c r="C379" t="s">
        <v>513</v>
      </c>
      <c r="D379" t="s">
        <v>1040</v>
      </c>
      <c r="E379" t="s">
        <v>832</v>
      </c>
      <c r="F379" t="s">
        <v>833</v>
      </c>
      <c r="G379" t="s">
        <v>931</v>
      </c>
      <c r="H379" t="s">
        <v>931</v>
      </c>
      <c r="I379" t="s">
        <v>6</v>
      </c>
      <c r="S379" t="s">
        <v>401</v>
      </c>
      <c r="T379" t="s">
        <v>864</v>
      </c>
      <c r="U379">
        <v>1</v>
      </c>
      <c r="V379" t="s">
        <v>996</v>
      </c>
      <c r="W379">
        <v>53</v>
      </c>
      <c r="X379" t="s">
        <v>513</v>
      </c>
      <c r="Y379">
        <v>25</v>
      </c>
      <c r="Z379" t="s">
        <v>1026</v>
      </c>
      <c r="AA379" t="s">
        <v>1389</v>
      </c>
      <c r="AB379" t="s">
        <v>858</v>
      </c>
      <c r="AC379" t="s">
        <v>858</v>
      </c>
      <c r="AD379" t="s">
        <v>859</v>
      </c>
      <c r="AE379" t="s">
        <v>850</v>
      </c>
      <c r="AF379" t="s">
        <v>18</v>
      </c>
      <c r="AG379" t="s">
        <v>5</v>
      </c>
    </row>
    <row r="380" spans="1:33" x14ac:dyDescent="0.25">
      <c r="A380" t="s">
        <v>1459</v>
      </c>
      <c r="B380" t="s">
        <v>1460</v>
      </c>
      <c r="C380" t="s">
        <v>529</v>
      </c>
      <c r="D380" t="s">
        <v>1139</v>
      </c>
      <c r="E380" t="e">
        <v>#N/A</v>
      </c>
      <c r="F380" t="e">
        <v>#N/A</v>
      </c>
      <c r="G380" t="e">
        <v>#N/A</v>
      </c>
      <c r="H380" t="e">
        <v>#N/A</v>
      </c>
      <c r="I380" t="e">
        <v>#N/A</v>
      </c>
      <c r="S380" t="s">
        <v>402</v>
      </c>
      <c r="T380" t="s">
        <v>865</v>
      </c>
      <c r="U380">
        <v>1</v>
      </c>
      <c r="V380" t="s">
        <v>996</v>
      </c>
      <c r="W380">
        <v>53</v>
      </c>
      <c r="X380" t="s">
        <v>513</v>
      </c>
      <c r="Y380">
        <v>27</v>
      </c>
      <c r="Z380" t="s">
        <v>1090</v>
      </c>
      <c r="AA380" t="s">
        <v>1390</v>
      </c>
      <c r="AB380" t="s">
        <v>866</v>
      </c>
      <c r="AC380" t="s">
        <v>866</v>
      </c>
      <c r="AD380" t="s">
        <v>867</v>
      </c>
      <c r="AE380" t="s">
        <v>850</v>
      </c>
      <c r="AF380" t="s">
        <v>18</v>
      </c>
      <c r="AG380" t="s">
        <v>5</v>
      </c>
    </row>
    <row r="381" spans="1:33" x14ac:dyDescent="0.25">
      <c r="A381" t="s">
        <v>285</v>
      </c>
      <c r="B381" t="s">
        <v>671</v>
      </c>
      <c r="C381" t="s">
        <v>581</v>
      </c>
      <c r="D381" t="s">
        <v>581</v>
      </c>
      <c r="E381" t="s">
        <v>834</v>
      </c>
      <c r="F381" t="s">
        <v>835</v>
      </c>
      <c r="G381" t="s">
        <v>836</v>
      </c>
      <c r="H381" t="s">
        <v>19</v>
      </c>
      <c r="I381" t="s">
        <v>2</v>
      </c>
      <c r="S381" t="s">
        <v>403</v>
      </c>
      <c r="T381" t="s">
        <v>868</v>
      </c>
      <c r="U381">
        <v>1</v>
      </c>
      <c r="V381" t="s">
        <v>996</v>
      </c>
      <c r="W381">
        <v>53</v>
      </c>
      <c r="X381" t="s">
        <v>513</v>
      </c>
      <c r="Y381">
        <v>30</v>
      </c>
      <c r="Z381" t="s">
        <v>1104</v>
      </c>
      <c r="AA381" t="s">
        <v>1391</v>
      </c>
      <c r="AB381" t="s">
        <v>866</v>
      </c>
      <c r="AC381" t="s">
        <v>866</v>
      </c>
      <c r="AD381" t="s">
        <v>867</v>
      </c>
      <c r="AE381" t="s">
        <v>850</v>
      </c>
      <c r="AF381" t="s">
        <v>18</v>
      </c>
      <c r="AG381" t="s">
        <v>5</v>
      </c>
    </row>
    <row r="382" spans="1:33" x14ac:dyDescent="0.25">
      <c r="A382" t="s">
        <v>286</v>
      </c>
      <c r="B382" t="s">
        <v>736</v>
      </c>
      <c r="C382" t="s">
        <v>581</v>
      </c>
      <c r="D382" t="s">
        <v>1005</v>
      </c>
      <c r="E382" t="s">
        <v>837</v>
      </c>
      <c r="F382" t="s">
        <v>838</v>
      </c>
      <c r="G382" t="s">
        <v>836</v>
      </c>
      <c r="H382" t="s">
        <v>19</v>
      </c>
      <c r="I382" t="s">
        <v>2</v>
      </c>
      <c r="S382" t="s">
        <v>404</v>
      </c>
      <c r="T382" t="s">
        <v>869</v>
      </c>
      <c r="U382">
        <v>1</v>
      </c>
      <c r="V382" t="s">
        <v>996</v>
      </c>
      <c r="W382">
        <v>53</v>
      </c>
      <c r="X382" t="s">
        <v>513</v>
      </c>
      <c r="Y382">
        <v>34</v>
      </c>
      <c r="Z382" t="s">
        <v>1017</v>
      </c>
      <c r="AA382" t="s">
        <v>1392</v>
      </c>
      <c r="AB382" t="s">
        <v>858</v>
      </c>
      <c r="AC382" t="s">
        <v>858</v>
      </c>
      <c r="AD382" t="s">
        <v>859</v>
      </c>
      <c r="AE382" t="s">
        <v>850</v>
      </c>
      <c r="AF382" t="s">
        <v>18</v>
      </c>
      <c r="AG382" t="s">
        <v>5</v>
      </c>
    </row>
    <row r="383" spans="1:33" x14ac:dyDescent="0.25">
      <c r="A383" t="s">
        <v>287</v>
      </c>
      <c r="B383" t="s">
        <v>704</v>
      </c>
      <c r="C383" t="s">
        <v>581</v>
      </c>
      <c r="D383" t="s">
        <v>1154</v>
      </c>
      <c r="E383" t="s">
        <v>837</v>
      </c>
      <c r="F383" t="s">
        <v>838</v>
      </c>
      <c r="G383" t="s">
        <v>836</v>
      </c>
      <c r="H383" t="s">
        <v>19</v>
      </c>
      <c r="I383" t="s">
        <v>2</v>
      </c>
      <c r="S383" t="s">
        <v>405</v>
      </c>
      <c r="T383" t="s">
        <v>870</v>
      </c>
      <c r="U383">
        <v>1</v>
      </c>
      <c r="V383" t="s">
        <v>996</v>
      </c>
      <c r="W383">
        <v>83</v>
      </c>
      <c r="X383" t="s">
        <v>518</v>
      </c>
      <c r="Y383">
        <v>1</v>
      </c>
      <c r="Z383" t="s">
        <v>518</v>
      </c>
      <c r="AA383" t="s">
        <v>1393</v>
      </c>
      <c r="AB383" t="s">
        <v>848</v>
      </c>
      <c r="AC383" t="s">
        <v>848</v>
      </c>
      <c r="AD383" t="s">
        <v>849</v>
      </c>
      <c r="AE383" t="s">
        <v>850</v>
      </c>
      <c r="AF383" t="s">
        <v>18</v>
      </c>
      <c r="AG383" t="s">
        <v>5</v>
      </c>
    </row>
    <row r="384" spans="1:33" x14ac:dyDescent="0.25">
      <c r="A384" t="s">
        <v>288</v>
      </c>
      <c r="B384" t="s">
        <v>695</v>
      </c>
      <c r="C384" t="s">
        <v>581</v>
      </c>
      <c r="D384" t="s">
        <v>1002</v>
      </c>
      <c r="E384" t="s">
        <v>834</v>
      </c>
      <c r="F384" t="s">
        <v>835</v>
      </c>
      <c r="G384" t="s">
        <v>836</v>
      </c>
      <c r="H384" t="s">
        <v>19</v>
      </c>
      <c r="I384" t="s">
        <v>2</v>
      </c>
      <c r="S384" t="s">
        <v>406</v>
      </c>
      <c r="T384" t="s">
        <v>871</v>
      </c>
      <c r="U384">
        <v>1</v>
      </c>
      <c r="V384" t="s">
        <v>996</v>
      </c>
      <c r="W384">
        <v>83</v>
      </c>
      <c r="X384" t="s">
        <v>518</v>
      </c>
      <c r="Y384">
        <v>5</v>
      </c>
      <c r="Z384" t="s">
        <v>1044</v>
      </c>
      <c r="AA384" t="s">
        <v>1394</v>
      </c>
      <c r="AB384" t="s">
        <v>848</v>
      </c>
      <c r="AC384" t="s">
        <v>848</v>
      </c>
      <c r="AD384" t="s">
        <v>849</v>
      </c>
      <c r="AE384" t="s">
        <v>850</v>
      </c>
      <c r="AF384" t="s">
        <v>18</v>
      </c>
      <c r="AG384" t="s">
        <v>5</v>
      </c>
    </row>
    <row r="385" spans="1:33" x14ac:dyDescent="0.25">
      <c r="A385" t="s">
        <v>289</v>
      </c>
      <c r="B385" t="s">
        <v>593</v>
      </c>
      <c r="C385" t="s">
        <v>581</v>
      </c>
      <c r="D385" t="s">
        <v>1007</v>
      </c>
      <c r="E385" t="s">
        <v>837</v>
      </c>
      <c r="F385" t="s">
        <v>838</v>
      </c>
      <c r="G385" t="s">
        <v>836</v>
      </c>
      <c r="H385" t="s">
        <v>19</v>
      </c>
      <c r="I385" t="s">
        <v>2</v>
      </c>
      <c r="S385" t="s">
        <v>407</v>
      </c>
      <c r="T385" t="s">
        <v>872</v>
      </c>
      <c r="U385">
        <v>1</v>
      </c>
      <c r="V385" t="s">
        <v>996</v>
      </c>
      <c r="W385">
        <v>83</v>
      </c>
      <c r="X385" t="s">
        <v>518</v>
      </c>
      <c r="Y385">
        <v>7</v>
      </c>
      <c r="Z385" t="s">
        <v>1061</v>
      </c>
      <c r="AA385" t="s">
        <v>1395</v>
      </c>
      <c r="AB385" t="s">
        <v>848</v>
      </c>
      <c r="AC385" t="s">
        <v>848</v>
      </c>
      <c r="AD385" t="s">
        <v>849</v>
      </c>
      <c r="AE385" t="s">
        <v>850</v>
      </c>
      <c r="AF385" t="s">
        <v>18</v>
      </c>
      <c r="AG385" t="s">
        <v>5</v>
      </c>
    </row>
    <row r="386" spans="1:33" x14ac:dyDescent="0.25">
      <c r="A386" t="s">
        <v>290</v>
      </c>
      <c r="B386" t="s">
        <v>698</v>
      </c>
      <c r="C386" t="s">
        <v>581</v>
      </c>
      <c r="D386" t="s">
        <v>1008</v>
      </c>
      <c r="E386" t="s">
        <v>834</v>
      </c>
      <c r="F386" t="s">
        <v>835</v>
      </c>
      <c r="G386" t="s">
        <v>836</v>
      </c>
      <c r="H386" t="s">
        <v>19</v>
      </c>
      <c r="I386" t="s">
        <v>2</v>
      </c>
      <c r="S386" t="s">
        <v>408</v>
      </c>
      <c r="T386" t="s">
        <v>873</v>
      </c>
      <c r="U386">
        <v>1</v>
      </c>
      <c r="V386" t="s">
        <v>996</v>
      </c>
      <c r="W386">
        <v>83</v>
      </c>
      <c r="X386" t="s">
        <v>518</v>
      </c>
      <c r="Y386">
        <v>75</v>
      </c>
      <c r="Z386" t="s">
        <v>631</v>
      </c>
      <c r="AA386" t="s">
        <v>1396</v>
      </c>
      <c r="AB386" t="s">
        <v>848</v>
      </c>
      <c r="AC386" t="s">
        <v>848</v>
      </c>
      <c r="AD386" t="s">
        <v>849</v>
      </c>
      <c r="AE386" t="s">
        <v>850</v>
      </c>
      <c r="AF386" t="s">
        <v>18</v>
      </c>
      <c r="AG386" t="s">
        <v>5</v>
      </c>
    </row>
    <row r="387" spans="1:33" x14ac:dyDescent="0.25">
      <c r="A387" t="s">
        <v>291</v>
      </c>
      <c r="B387" t="s">
        <v>824</v>
      </c>
      <c r="C387" t="s">
        <v>581</v>
      </c>
      <c r="D387" t="s">
        <v>1159</v>
      </c>
      <c r="E387" t="s">
        <v>834</v>
      </c>
      <c r="F387" t="s">
        <v>835</v>
      </c>
      <c r="G387" t="s">
        <v>836</v>
      </c>
      <c r="H387" t="s">
        <v>19</v>
      </c>
      <c r="I387" t="s">
        <v>2</v>
      </c>
      <c r="S387" t="s">
        <v>409</v>
      </c>
      <c r="T387" t="s">
        <v>711</v>
      </c>
      <c r="U387">
        <v>1</v>
      </c>
      <c r="V387" t="s">
        <v>996</v>
      </c>
      <c r="W387">
        <v>83</v>
      </c>
      <c r="X387" t="s">
        <v>518</v>
      </c>
      <c r="Y387">
        <v>13</v>
      </c>
      <c r="Z387" t="s">
        <v>1045</v>
      </c>
      <c r="AA387" t="s">
        <v>1397</v>
      </c>
      <c r="AB387" t="s">
        <v>848</v>
      </c>
      <c r="AC387" t="s">
        <v>848</v>
      </c>
      <c r="AD387" t="s">
        <v>849</v>
      </c>
      <c r="AE387" t="s">
        <v>850</v>
      </c>
      <c r="AF387" t="s">
        <v>18</v>
      </c>
      <c r="AG387" t="s">
        <v>5</v>
      </c>
    </row>
    <row r="388" spans="1:33" x14ac:dyDescent="0.25">
      <c r="A388" t="s">
        <v>292</v>
      </c>
      <c r="B388" t="s">
        <v>556</v>
      </c>
      <c r="C388" t="s">
        <v>513</v>
      </c>
      <c r="D388" t="s">
        <v>1054</v>
      </c>
      <c r="E388" t="s">
        <v>837</v>
      </c>
      <c r="F388" t="s">
        <v>838</v>
      </c>
      <c r="G388" t="s">
        <v>836</v>
      </c>
      <c r="H388" t="s">
        <v>19</v>
      </c>
      <c r="I388" t="s">
        <v>2</v>
      </c>
      <c r="S388" t="s">
        <v>410</v>
      </c>
      <c r="T388" t="s">
        <v>674</v>
      </c>
      <c r="U388">
        <v>1</v>
      </c>
      <c r="V388" t="s">
        <v>996</v>
      </c>
      <c r="W388">
        <v>172</v>
      </c>
      <c r="X388" t="s">
        <v>508</v>
      </c>
      <c r="Y388">
        <v>4</v>
      </c>
      <c r="Z388" t="s">
        <v>1033</v>
      </c>
      <c r="AA388" t="s">
        <v>1398</v>
      </c>
      <c r="AB388" t="s">
        <v>852</v>
      </c>
      <c r="AC388" t="s">
        <v>852</v>
      </c>
      <c r="AD388" t="s">
        <v>853</v>
      </c>
      <c r="AE388" t="s">
        <v>850</v>
      </c>
      <c r="AF388" t="s">
        <v>18</v>
      </c>
      <c r="AG388" t="s">
        <v>5</v>
      </c>
    </row>
    <row r="389" spans="1:33" x14ac:dyDescent="0.25">
      <c r="A389" t="s">
        <v>293</v>
      </c>
      <c r="B389" t="s">
        <v>695</v>
      </c>
      <c r="C389" t="s">
        <v>513</v>
      </c>
      <c r="D389" t="s">
        <v>1300</v>
      </c>
      <c r="E389" t="s">
        <v>837</v>
      </c>
      <c r="F389" t="s">
        <v>838</v>
      </c>
      <c r="G389" t="s">
        <v>836</v>
      </c>
      <c r="H389" t="s">
        <v>19</v>
      </c>
      <c r="I389" t="s">
        <v>2</v>
      </c>
      <c r="S389" t="s">
        <v>411</v>
      </c>
      <c r="T389" t="s">
        <v>874</v>
      </c>
      <c r="U389">
        <v>1</v>
      </c>
      <c r="V389" t="s">
        <v>996</v>
      </c>
      <c r="W389">
        <v>83</v>
      </c>
      <c r="X389" t="s">
        <v>518</v>
      </c>
      <c r="Y389">
        <v>14</v>
      </c>
      <c r="Z389" t="s">
        <v>1068</v>
      </c>
      <c r="AA389" t="s">
        <v>1399</v>
      </c>
      <c r="AB389" t="s">
        <v>848</v>
      </c>
      <c r="AC389" t="s">
        <v>848</v>
      </c>
      <c r="AD389" t="s">
        <v>849</v>
      </c>
      <c r="AE389" t="s">
        <v>850</v>
      </c>
      <c r="AF389" t="s">
        <v>18</v>
      </c>
      <c r="AG389" t="s">
        <v>5</v>
      </c>
    </row>
    <row r="390" spans="1:33" x14ac:dyDescent="0.25">
      <c r="A390" t="s">
        <v>294</v>
      </c>
      <c r="B390" t="s">
        <v>675</v>
      </c>
      <c r="C390" t="s">
        <v>513</v>
      </c>
      <c r="D390" t="s">
        <v>1106</v>
      </c>
      <c r="E390" t="s">
        <v>837</v>
      </c>
      <c r="F390" t="s">
        <v>838</v>
      </c>
      <c r="G390" t="s">
        <v>836</v>
      </c>
      <c r="H390" t="s">
        <v>19</v>
      </c>
      <c r="I390" t="s">
        <v>2</v>
      </c>
      <c r="S390" t="s">
        <v>412</v>
      </c>
      <c r="T390" t="s">
        <v>875</v>
      </c>
      <c r="U390">
        <v>1</v>
      </c>
      <c r="V390" t="s">
        <v>996</v>
      </c>
      <c r="W390">
        <v>172</v>
      </c>
      <c r="X390" t="s">
        <v>508</v>
      </c>
      <c r="Y390">
        <v>6</v>
      </c>
      <c r="Z390" t="s">
        <v>594</v>
      </c>
      <c r="AA390" t="s">
        <v>1400</v>
      </c>
      <c r="AB390" t="s">
        <v>852</v>
      </c>
      <c r="AC390" t="s">
        <v>852</v>
      </c>
      <c r="AD390" t="s">
        <v>853</v>
      </c>
      <c r="AE390" t="s">
        <v>850</v>
      </c>
      <c r="AF390" t="s">
        <v>18</v>
      </c>
      <c r="AG390" t="s">
        <v>5</v>
      </c>
    </row>
    <row r="391" spans="1:33" x14ac:dyDescent="0.25">
      <c r="A391" t="s">
        <v>295</v>
      </c>
      <c r="B391" t="s">
        <v>672</v>
      </c>
      <c r="C391" t="s">
        <v>518</v>
      </c>
      <c r="D391" t="s">
        <v>1044</v>
      </c>
      <c r="E391" t="s">
        <v>834</v>
      </c>
      <c r="F391" t="s">
        <v>835</v>
      </c>
      <c r="G391" t="s">
        <v>836</v>
      </c>
      <c r="H391" t="s">
        <v>19</v>
      </c>
      <c r="I391" t="s">
        <v>2</v>
      </c>
      <c r="S391" t="s">
        <v>413</v>
      </c>
      <c r="T391" t="s">
        <v>876</v>
      </c>
      <c r="U391">
        <v>1</v>
      </c>
      <c r="V391" t="s">
        <v>996</v>
      </c>
      <c r="W391">
        <v>83</v>
      </c>
      <c r="X391" t="s">
        <v>518</v>
      </c>
      <c r="Y391">
        <v>59</v>
      </c>
      <c r="Z391" t="s">
        <v>1304</v>
      </c>
      <c r="AA391" t="s">
        <v>1006</v>
      </c>
      <c r="AB391" t="s">
        <v>848</v>
      </c>
      <c r="AC391" t="s">
        <v>848</v>
      </c>
      <c r="AD391" t="s">
        <v>849</v>
      </c>
      <c r="AE391" t="s">
        <v>850</v>
      </c>
      <c r="AF391" t="s">
        <v>18</v>
      </c>
      <c r="AG391" t="s">
        <v>5</v>
      </c>
    </row>
    <row r="392" spans="1:33" x14ac:dyDescent="0.25">
      <c r="A392" t="s">
        <v>296</v>
      </c>
      <c r="B392" t="s">
        <v>671</v>
      </c>
      <c r="C392" t="s">
        <v>518</v>
      </c>
      <c r="D392" t="s">
        <v>1068</v>
      </c>
      <c r="E392" t="s">
        <v>839</v>
      </c>
      <c r="F392" t="s">
        <v>840</v>
      </c>
      <c r="G392" t="s">
        <v>836</v>
      </c>
      <c r="H392" t="s">
        <v>19</v>
      </c>
      <c r="I392" t="s">
        <v>2</v>
      </c>
      <c r="S392" t="s">
        <v>414</v>
      </c>
      <c r="T392" t="s">
        <v>877</v>
      </c>
      <c r="U392">
        <v>1</v>
      </c>
      <c r="V392" t="s">
        <v>996</v>
      </c>
      <c r="W392">
        <v>172</v>
      </c>
      <c r="X392" t="s">
        <v>508</v>
      </c>
      <c r="Y392">
        <v>11</v>
      </c>
      <c r="Z392" t="s">
        <v>1126</v>
      </c>
      <c r="AA392" t="s">
        <v>1401</v>
      </c>
      <c r="AB392" t="s">
        <v>852</v>
      </c>
      <c r="AC392" t="s">
        <v>852</v>
      </c>
      <c r="AD392" t="s">
        <v>853</v>
      </c>
      <c r="AE392" t="s">
        <v>850</v>
      </c>
      <c r="AF392" t="s">
        <v>18</v>
      </c>
      <c r="AG392" t="s">
        <v>5</v>
      </c>
    </row>
    <row r="393" spans="1:33" x14ac:dyDescent="0.25">
      <c r="A393" t="s">
        <v>297</v>
      </c>
      <c r="B393" t="s">
        <v>698</v>
      </c>
      <c r="C393" t="s">
        <v>518</v>
      </c>
      <c r="D393" t="s">
        <v>1304</v>
      </c>
      <c r="E393" t="s">
        <v>839</v>
      </c>
      <c r="F393" t="s">
        <v>840</v>
      </c>
      <c r="G393" t="s">
        <v>836</v>
      </c>
      <c r="H393" t="s">
        <v>19</v>
      </c>
      <c r="I393" t="s">
        <v>2</v>
      </c>
      <c r="S393" t="s">
        <v>415</v>
      </c>
      <c r="T393" t="s">
        <v>673</v>
      </c>
      <c r="U393">
        <v>1</v>
      </c>
      <c r="V393" t="s">
        <v>996</v>
      </c>
      <c r="W393">
        <v>172</v>
      </c>
      <c r="X393" t="s">
        <v>508</v>
      </c>
      <c r="Y393">
        <v>15</v>
      </c>
      <c r="Z393" t="s">
        <v>1034</v>
      </c>
      <c r="AA393" t="s">
        <v>1402</v>
      </c>
      <c r="AB393" t="s">
        <v>852</v>
      </c>
      <c r="AC393" t="s">
        <v>852</v>
      </c>
      <c r="AD393" t="s">
        <v>853</v>
      </c>
      <c r="AE393" t="s">
        <v>850</v>
      </c>
      <c r="AF393" t="s">
        <v>18</v>
      </c>
      <c r="AG393" t="s">
        <v>5</v>
      </c>
    </row>
    <row r="394" spans="1:33" x14ac:dyDescent="0.25">
      <c r="A394" t="s">
        <v>298</v>
      </c>
      <c r="B394" t="s">
        <v>593</v>
      </c>
      <c r="C394" t="s">
        <v>518</v>
      </c>
      <c r="D394" t="s">
        <v>1083</v>
      </c>
      <c r="E394" t="s">
        <v>839</v>
      </c>
      <c r="F394" t="s">
        <v>840</v>
      </c>
      <c r="G394" t="s">
        <v>836</v>
      </c>
      <c r="H394" t="s">
        <v>19</v>
      </c>
      <c r="I394" t="s">
        <v>2</v>
      </c>
      <c r="S394" t="s">
        <v>416</v>
      </c>
      <c r="T394" t="s">
        <v>878</v>
      </c>
      <c r="U394">
        <v>1</v>
      </c>
      <c r="V394" t="s">
        <v>996</v>
      </c>
      <c r="W394">
        <v>83</v>
      </c>
      <c r="X394" t="s">
        <v>518</v>
      </c>
      <c r="Y394">
        <v>93</v>
      </c>
      <c r="Z394" t="s">
        <v>1083</v>
      </c>
      <c r="AA394" t="s">
        <v>1403</v>
      </c>
      <c r="AB394" t="s">
        <v>848</v>
      </c>
      <c r="AC394" t="s">
        <v>848</v>
      </c>
      <c r="AD394" t="s">
        <v>849</v>
      </c>
      <c r="AE394" t="s">
        <v>850</v>
      </c>
      <c r="AF394" t="s">
        <v>18</v>
      </c>
      <c r="AG394" t="s">
        <v>5</v>
      </c>
    </row>
    <row r="395" spans="1:33" x14ac:dyDescent="0.25">
      <c r="A395" t="s">
        <v>299</v>
      </c>
      <c r="B395" t="s">
        <v>704</v>
      </c>
      <c r="C395" t="s">
        <v>518</v>
      </c>
      <c r="D395" t="s">
        <v>1155</v>
      </c>
      <c r="E395" t="s">
        <v>834</v>
      </c>
      <c r="F395" t="s">
        <v>835</v>
      </c>
      <c r="G395" t="s">
        <v>836</v>
      </c>
      <c r="H395" t="s">
        <v>19</v>
      </c>
      <c r="I395" t="s">
        <v>2</v>
      </c>
      <c r="S395" t="s">
        <v>417</v>
      </c>
      <c r="T395" t="s">
        <v>879</v>
      </c>
      <c r="U395">
        <v>1</v>
      </c>
      <c r="V395" t="s">
        <v>996</v>
      </c>
      <c r="W395">
        <v>172</v>
      </c>
      <c r="X395" t="s">
        <v>508</v>
      </c>
      <c r="Y395">
        <v>24</v>
      </c>
      <c r="Z395" t="s">
        <v>539</v>
      </c>
      <c r="AA395" t="s">
        <v>1404</v>
      </c>
      <c r="AB395" t="s">
        <v>852</v>
      </c>
      <c r="AC395" t="s">
        <v>852</v>
      </c>
      <c r="AD395" t="s">
        <v>853</v>
      </c>
      <c r="AE395" t="s">
        <v>850</v>
      </c>
      <c r="AF395" t="s">
        <v>18</v>
      </c>
      <c r="AG395" t="s">
        <v>5</v>
      </c>
    </row>
    <row r="396" spans="1:33" x14ac:dyDescent="0.25">
      <c r="A396" t="s">
        <v>300</v>
      </c>
      <c r="B396" t="s">
        <v>671</v>
      </c>
      <c r="C396" t="s">
        <v>518</v>
      </c>
      <c r="D396" t="s">
        <v>1082</v>
      </c>
      <c r="E396" t="s">
        <v>839</v>
      </c>
      <c r="F396" t="s">
        <v>840</v>
      </c>
      <c r="G396" t="s">
        <v>836</v>
      </c>
      <c r="H396" t="s">
        <v>19</v>
      </c>
      <c r="I396" t="s">
        <v>2</v>
      </c>
      <c r="S396" t="s">
        <v>418</v>
      </c>
      <c r="T396" t="s">
        <v>880</v>
      </c>
      <c r="U396">
        <v>1</v>
      </c>
      <c r="V396" t="s">
        <v>996</v>
      </c>
      <c r="W396">
        <v>172</v>
      </c>
      <c r="X396" t="s">
        <v>508</v>
      </c>
      <c r="Y396">
        <v>26</v>
      </c>
      <c r="Z396" t="s">
        <v>1032</v>
      </c>
      <c r="AA396" t="s">
        <v>1306</v>
      </c>
      <c r="AB396" t="s">
        <v>852</v>
      </c>
      <c r="AC396" t="s">
        <v>852</v>
      </c>
      <c r="AD396" t="s">
        <v>853</v>
      </c>
      <c r="AE396" t="s">
        <v>850</v>
      </c>
      <c r="AF396" t="s">
        <v>18</v>
      </c>
      <c r="AG396" t="s">
        <v>5</v>
      </c>
    </row>
    <row r="397" spans="1:33" x14ac:dyDescent="0.25">
      <c r="A397" t="s">
        <v>301</v>
      </c>
      <c r="B397" t="s">
        <v>593</v>
      </c>
      <c r="C397" t="s">
        <v>518</v>
      </c>
      <c r="D397" t="s">
        <v>821</v>
      </c>
      <c r="E397" t="s">
        <v>841</v>
      </c>
      <c r="F397" t="s">
        <v>842</v>
      </c>
      <c r="G397" t="s">
        <v>931</v>
      </c>
      <c r="H397" t="s">
        <v>931</v>
      </c>
      <c r="I397" t="s">
        <v>2</v>
      </c>
      <c r="S397" t="s">
        <v>419</v>
      </c>
      <c r="T397" t="s">
        <v>881</v>
      </c>
      <c r="U397">
        <v>1</v>
      </c>
      <c r="V397" t="s">
        <v>996</v>
      </c>
      <c r="W397">
        <v>83</v>
      </c>
      <c r="X397" t="s">
        <v>518</v>
      </c>
      <c r="Y397">
        <v>40</v>
      </c>
      <c r="Z397" t="s">
        <v>1063</v>
      </c>
      <c r="AA397" t="s">
        <v>1405</v>
      </c>
      <c r="AB397" t="s">
        <v>848</v>
      </c>
      <c r="AC397" t="s">
        <v>848</v>
      </c>
      <c r="AD397" t="s">
        <v>849</v>
      </c>
      <c r="AE397" t="s">
        <v>850</v>
      </c>
      <c r="AF397" t="s">
        <v>18</v>
      </c>
      <c r="AG397" t="s">
        <v>5</v>
      </c>
    </row>
    <row r="398" spans="1:33" x14ac:dyDescent="0.25">
      <c r="A398" t="s">
        <v>302</v>
      </c>
      <c r="B398" t="s">
        <v>843</v>
      </c>
      <c r="C398" t="s">
        <v>518</v>
      </c>
      <c r="D398" t="s">
        <v>1063</v>
      </c>
      <c r="E398" t="s">
        <v>839</v>
      </c>
      <c r="F398" t="s">
        <v>840</v>
      </c>
      <c r="G398" t="s">
        <v>836</v>
      </c>
      <c r="H398" t="s">
        <v>19</v>
      </c>
      <c r="I398" t="s">
        <v>2</v>
      </c>
      <c r="S398" t="s">
        <v>420</v>
      </c>
      <c r="T398" t="s">
        <v>882</v>
      </c>
      <c r="U398">
        <v>1</v>
      </c>
      <c r="V398" t="s">
        <v>996</v>
      </c>
      <c r="W398">
        <v>83</v>
      </c>
      <c r="X398" t="s">
        <v>518</v>
      </c>
      <c r="Y398">
        <v>53</v>
      </c>
      <c r="Z398" t="s">
        <v>1069</v>
      </c>
      <c r="AA398" t="s">
        <v>1406</v>
      </c>
      <c r="AB398" t="s">
        <v>848</v>
      </c>
      <c r="AC398" t="s">
        <v>848</v>
      </c>
      <c r="AD398" t="s">
        <v>849</v>
      </c>
      <c r="AE398" t="s">
        <v>850</v>
      </c>
      <c r="AF398" t="s">
        <v>18</v>
      </c>
      <c r="AG398" t="s">
        <v>5</v>
      </c>
    </row>
    <row r="399" spans="1:33" x14ac:dyDescent="0.25">
      <c r="A399" t="s">
        <v>303</v>
      </c>
      <c r="B399" t="s">
        <v>660</v>
      </c>
      <c r="C399" t="s">
        <v>518</v>
      </c>
      <c r="D399" t="s">
        <v>1069</v>
      </c>
      <c r="E399" t="s">
        <v>839</v>
      </c>
      <c r="F399" t="s">
        <v>840</v>
      </c>
      <c r="G399" t="s">
        <v>836</v>
      </c>
      <c r="H399" t="s">
        <v>19</v>
      </c>
      <c r="I399" t="s">
        <v>2</v>
      </c>
      <c r="S399" t="s">
        <v>421</v>
      </c>
      <c r="T399" t="s">
        <v>883</v>
      </c>
      <c r="U399">
        <v>1</v>
      </c>
      <c r="V399" t="s">
        <v>996</v>
      </c>
      <c r="W399">
        <v>83</v>
      </c>
      <c r="X399" t="s">
        <v>518</v>
      </c>
      <c r="Y399">
        <v>38</v>
      </c>
      <c r="Z399" t="s">
        <v>1046</v>
      </c>
      <c r="AA399" t="s">
        <v>1006</v>
      </c>
      <c r="AB399" t="s">
        <v>848</v>
      </c>
      <c r="AC399" t="s">
        <v>848</v>
      </c>
      <c r="AD399" t="s">
        <v>849</v>
      </c>
      <c r="AE399" t="s">
        <v>850</v>
      </c>
      <c r="AF399" t="s">
        <v>18</v>
      </c>
      <c r="AG399" t="s">
        <v>5</v>
      </c>
    </row>
    <row r="400" spans="1:33" x14ac:dyDescent="0.25">
      <c r="A400" t="s">
        <v>304</v>
      </c>
      <c r="B400" t="s">
        <v>660</v>
      </c>
      <c r="C400" t="s">
        <v>581</v>
      </c>
      <c r="D400" t="s">
        <v>1009</v>
      </c>
      <c r="E400" t="s">
        <v>834</v>
      </c>
      <c r="F400" t="s">
        <v>835</v>
      </c>
      <c r="G400" t="s">
        <v>836</v>
      </c>
      <c r="H400" t="s">
        <v>19</v>
      </c>
      <c r="I400" t="s">
        <v>2</v>
      </c>
      <c r="S400" t="s">
        <v>422</v>
      </c>
      <c r="T400" t="s">
        <v>884</v>
      </c>
      <c r="U400">
        <v>1</v>
      </c>
      <c r="V400" t="s">
        <v>996</v>
      </c>
      <c r="W400">
        <v>83</v>
      </c>
      <c r="X400" t="s">
        <v>518</v>
      </c>
      <c r="Y400">
        <v>41</v>
      </c>
      <c r="Z400" t="s">
        <v>1157</v>
      </c>
      <c r="AA400" t="s">
        <v>1006</v>
      </c>
      <c r="AB400" t="s">
        <v>848</v>
      </c>
      <c r="AC400" t="s">
        <v>848</v>
      </c>
      <c r="AD400" t="s">
        <v>849</v>
      </c>
      <c r="AE400" t="s">
        <v>850</v>
      </c>
      <c r="AF400" t="s">
        <v>18</v>
      </c>
      <c r="AG400" t="s">
        <v>5</v>
      </c>
    </row>
    <row r="401" spans="1:33" x14ac:dyDescent="0.25">
      <c r="A401" t="s">
        <v>305</v>
      </c>
      <c r="B401" t="s">
        <v>785</v>
      </c>
      <c r="C401" t="s">
        <v>513</v>
      </c>
      <c r="D401" t="s">
        <v>514</v>
      </c>
      <c r="E401" t="s">
        <v>786</v>
      </c>
      <c r="F401" t="s">
        <v>787</v>
      </c>
      <c r="G401" t="s">
        <v>931</v>
      </c>
      <c r="H401" t="s">
        <v>931</v>
      </c>
      <c r="I401" t="s">
        <v>2</v>
      </c>
      <c r="S401" t="s">
        <v>423</v>
      </c>
      <c r="T401" t="s">
        <v>885</v>
      </c>
      <c r="U401">
        <v>1</v>
      </c>
      <c r="V401" t="s">
        <v>996</v>
      </c>
      <c r="W401">
        <v>53</v>
      </c>
      <c r="X401" t="s">
        <v>513</v>
      </c>
      <c r="Y401">
        <v>6</v>
      </c>
      <c r="Z401" t="s">
        <v>1050</v>
      </c>
      <c r="AA401" t="s">
        <v>1407</v>
      </c>
      <c r="AB401" t="s">
        <v>858</v>
      </c>
      <c r="AC401" t="s">
        <v>858</v>
      </c>
      <c r="AD401" t="s">
        <v>859</v>
      </c>
      <c r="AE401" t="s">
        <v>850</v>
      </c>
      <c r="AF401" t="s">
        <v>18</v>
      </c>
      <c r="AG401" t="s">
        <v>5</v>
      </c>
    </row>
    <row r="402" spans="1:33" x14ac:dyDescent="0.25">
      <c r="A402" t="s">
        <v>306</v>
      </c>
      <c r="B402" t="s">
        <v>674</v>
      </c>
      <c r="C402" t="s">
        <v>518</v>
      </c>
      <c r="D402" t="s">
        <v>518</v>
      </c>
      <c r="E402" t="s">
        <v>839</v>
      </c>
      <c r="F402" t="s">
        <v>840</v>
      </c>
      <c r="G402" t="s">
        <v>836</v>
      </c>
      <c r="H402" t="s">
        <v>19</v>
      </c>
      <c r="I402" t="s">
        <v>2</v>
      </c>
      <c r="S402" t="s">
        <v>424</v>
      </c>
      <c r="T402" t="s">
        <v>661</v>
      </c>
      <c r="U402">
        <v>1</v>
      </c>
      <c r="V402" t="s">
        <v>996</v>
      </c>
      <c r="W402">
        <v>53</v>
      </c>
      <c r="X402" t="s">
        <v>513</v>
      </c>
      <c r="Y402">
        <v>36</v>
      </c>
      <c r="Z402" t="s">
        <v>599</v>
      </c>
      <c r="AA402" t="s">
        <v>1186</v>
      </c>
      <c r="AB402" t="s">
        <v>858</v>
      </c>
      <c r="AC402" t="s">
        <v>858</v>
      </c>
      <c r="AD402" t="s">
        <v>859</v>
      </c>
      <c r="AE402" t="s">
        <v>850</v>
      </c>
      <c r="AF402" t="s">
        <v>18</v>
      </c>
      <c r="AG402" t="s">
        <v>5</v>
      </c>
    </row>
    <row r="403" spans="1:33" x14ac:dyDescent="0.25">
      <c r="A403" t="s">
        <v>307</v>
      </c>
      <c r="B403" t="s">
        <v>785</v>
      </c>
      <c r="C403" t="s">
        <v>513</v>
      </c>
      <c r="D403" t="s">
        <v>514</v>
      </c>
      <c r="E403" t="s">
        <v>786</v>
      </c>
      <c r="F403" t="s">
        <v>787</v>
      </c>
      <c r="G403" t="s">
        <v>931</v>
      </c>
      <c r="H403" t="s">
        <v>931</v>
      </c>
      <c r="I403" t="s">
        <v>2</v>
      </c>
      <c r="S403" t="s">
        <v>425</v>
      </c>
      <c r="T403" t="s">
        <v>671</v>
      </c>
      <c r="U403">
        <v>1</v>
      </c>
      <c r="V403" t="s">
        <v>996</v>
      </c>
      <c r="W403">
        <v>39</v>
      </c>
      <c r="X403" t="s">
        <v>529</v>
      </c>
      <c r="Y403">
        <v>4</v>
      </c>
      <c r="Z403" t="s">
        <v>1121</v>
      </c>
      <c r="AA403" t="s">
        <v>1408</v>
      </c>
      <c r="AB403" t="s">
        <v>852</v>
      </c>
      <c r="AC403" t="s">
        <v>852</v>
      </c>
      <c r="AD403" t="s">
        <v>853</v>
      </c>
      <c r="AE403" t="s">
        <v>850</v>
      </c>
      <c r="AF403" t="s">
        <v>18</v>
      </c>
      <c r="AG403" t="s">
        <v>5</v>
      </c>
    </row>
    <row r="404" spans="1:33" x14ac:dyDescent="0.25">
      <c r="A404" t="s">
        <v>308</v>
      </c>
      <c r="B404" t="s">
        <v>661</v>
      </c>
      <c r="C404" t="s">
        <v>518</v>
      </c>
      <c r="D404" t="s">
        <v>1157</v>
      </c>
      <c r="E404" t="s">
        <v>834</v>
      </c>
      <c r="F404" t="s">
        <v>835</v>
      </c>
      <c r="G404" t="s">
        <v>836</v>
      </c>
      <c r="H404" t="s">
        <v>19</v>
      </c>
      <c r="I404" t="s">
        <v>2</v>
      </c>
      <c r="S404" t="s">
        <v>426</v>
      </c>
      <c r="T404" t="s">
        <v>886</v>
      </c>
      <c r="U404">
        <v>1</v>
      </c>
      <c r="V404" t="s">
        <v>996</v>
      </c>
      <c r="W404">
        <v>53</v>
      </c>
      <c r="X404" t="s">
        <v>513</v>
      </c>
      <c r="Y404">
        <v>1</v>
      </c>
      <c r="Z404" t="s">
        <v>514</v>
      </c>
      <c r="AA404" t="s">
        <v>1186</v>
      </c>
      <c r="AB404" t="s">
        <v>858</v>
      </c>
      <c r="AC404" t="s">
        <v>858</v>
      </c>
      <c r="AD404" t="s">
        <v>859</v>
      </c>
      <c r="AE404" t="s">
        <v>850</v>
      </c>
      <c r="AF404" t="s">
        <v>18</v>
      </c>
      <c r="AG404" t="s">
        <v>5</v>
      </c>
    </row>
    <row r="405" spans="1:33" x14ac:dyDescent="0.25">
      <c r="A405" t="s">
        <v>309</v>
      </c>
      <c r="B405" t="s">
        <v>584</v>
      </c>
      <c r="C405" t="s">
        <v>518</v>
      </c>
      <c r="D405" t="s">
        <v>1316</v>
      </c>
      <c r="E405" t="s">
        <v>834</v>
      </c>
      <c r="F405" t="s">
        <v>835</v>
      </c>
      <c r="G405" t="s">
        <v>836</v>
      </c>
      <c r="H405" t="s">
        <v>19</v>
      </c>
      <c r="I405" t="s">
        <v>2</v>
      </c>
      <c r="S405" t="s">
        <v>427</v>
      </c>
      <c r="T405" t="s">
        <v>887</v>
      </c>
      <c r="U405">
        <v>1</v>
      </c>
      <c r="V405" t="s">
        <v>996</v>
      </c>
      <c r="W405">
        <v>83</v>
      </c>
      <c r="X405" t="s">
        <v>518</v>
      </c>
      <c r="Y405">
        <v>47</v>
      </c>
      <c r="Z405" t="s">
        <v>1257</v>
      </c>
      <c r="AA405" t="s">
        <v>1409</v>
      </c>
      <c r="AB405" t="s">
        <v>848</v>
      </c>
      <c r="AC405" t="s">
        <v>848</v>
      </c>
      <c r="AD405" t="s">
        <v>849</v>
      </c>
      <c r="AE405" t="s">
        <v>850</v>
      </c>
      <c r="AF405" t="s">
        <v>18</v>
      </c>
      <c r="AG405" t="s">
        <v>5</v>
      </c>
    </row>
    <row r="406" spans="1:33" x14ac:dyDescent="0.25">
      <c r="A406" t="s">
        <v>310</v>
      </c>
      <c r="B406" t="s">
        <v>671</v>
      </c>
      <c r="C406" t="s">
        <v>518</v>
      </c>
      <c r="D406" t="s">
        <v>1170</v>
      </c>
      <c r="E406" t="s">
        <v>839</v>
      </c>
      <c r="F406" t="s">
        <v>840</v>
      </c>
      <c r="G406" t="s">
        <v>836</v>
      </c>
      <c r="H406" t="s">
        <v>19</v>
      </c>
      <c r="I406" t="s">
        <v>2</v>
      </c>
      <c r="S406" t="s">
        <v>428</v>
      </c>
      <c r="T406" t="s">
        <v>545</v>
      </c>
      <c r="U406">
        <v>1</v>
      </c>
      <c r="V406" t="s">
        <v>996</v>
      </c>
      <c r="W406">
        <v>53</v>
      </c>
      <c r="X406" t="s">
        <v>513</v>
      </c>
      <c r="Y406">
        <v>1</v>
      </c>
      <c r="Z406" t="s">
        <v>514</v>
      </c>
      <c r="AA406" t="s">
        <v>1410</v>
      </c>
      <c r="AB406" t="s">
        <v>858</v>
      </c>
      <c r="AC406" t="s">
        <v>858</v>
      </c>
      <c r="AD406" t="s">
        <v>859</v>
      </c>
      <c r="AE406" t="s">
        <v>850</v>
      </c>
      <c r="AF406" t="s">
        <v>18</v>
      </c>
      <c r="AG406" t="s">
        <v>5</v>
      </c>
    </row>
    <row r="407" spans="1:33" x14ac:dyDescent="0.25">
      <c r="A407" t="s">
        <v>311</v>
      </c>
      <c r="B407" t="s">
        <v>593</v>
      </c>
      <c r="C407" t="s">
        <v>513</v>
      </c>
      <c r="D407" t="s">
        <v>1319</v>
      </c>
      <c r="E407" t="s">
        <v>837</v>
      </c>
      <c r="F407" t="s">
        <v>838</v>
      </c>
      <c r="G407" t="s">
        <v>836</v>
      </c>
      <c r="H407" t="s">
        <v>19</v>
      </c>
      <c r="I407" t="s">
        <v>2</v>
      </c>
      <c r="S407" t="s">
        <v>429</v>
      </c>
      <c r="T407" t="s">
        <v>888</v>
      </c>
      <c r="U407">
        <v>1</v>
      </c>
      <c r="V407" t="s">
        <v>996</v>
      </c>
      <c r="W407">
        <v>53</v>
      </c>
      <c r="X407" t="s">
        <v>513</v>
      </c>
      <c r="Y407">
        <v>43</v>
      </c>
      <c r="Z407" t="s">
        <v>1028</v>
      </c>
      <c r="AA407" t="s">
        <v>1411</v>
      </c>
      <c r="AB407" t="s">
        <v>858</v>
      </c>
      <c r="AC407" t="s">
        <v>858</v>
      </c>
      <c r="AD407" t="s">
        <v>859</v>
      </c>
      <c r="AE407" t="s">
        <v>850</v>
      </c>
      <c r="AF407" t="s">
        <v>18</v>
      </c>
      <c r="AG407" t="s">
        <v>5</v>
      </c>
    </row>
    <row r="408" spans="1:33" x14ac:dyDescent="0.25">
      <c r="A408" t="s">
        <v>312</v>
      </c>
      <c r="B408" t="s">
        <v>844</v>
      </c>
      <c r="C408" t="s">
        <v>513</v>
      </c>
      <c r="D408" t="s">
        <v>514</v>
      </c>
      <c r="E408" t="s">
        <v>837</v>
      </c>
      <c r="F408" t="s">
        <v>838</v>
      </c>
      <c r="G408" t="s">
        <v>836</v>
      </c>
      <c r="H408" t="s">
        <v>19</v>
      </c>
      <c r="I408" t="s">
        <v>2</v>
      </c>
      <c r="S408" t="s">
        <v>430</v>
      </c>
      <c r="T408" t="s">
        <v>591</v>
      </c>
      <c r="U408">
        <v>1</v>
      </c>
      <c r="V408" t="s">
        <v>996</v>
      </c>
      <c r="W408">
        <v>172</v>
      </c>
      <c r="X408" t="s">
        <v>508</v>
      </c>
      <c r="Y408">
        <v>30</v>
      </c>
      <c r="Z408" t="s">
        <v>1036</v>
      </c>
      <c r="AA408" t="s">
        <v>1412</v>
      </c>
      <c r="AB408" t="s">
        <v>852</v>
      </c>
      <c r="AC408" t="s">
        <v>852</v>
      </c>
      <c r="AD408" t="s">
        <v>853</v>
      </c>
      <c r="AE408" t="s">
        <v>850</v>
      </c>
      <c r="AF408" t="s">
        <v>18</v>
      </c>
      <c r="AG408" t="s">
        <v>5</v>
      </c>
    </row>
    <row r="409" spans="1:33" x14ac:dyDescent="0.25">
      <c r="A409" t="s">
        <v>313</v>
      </c>
      <c r="B409" t="s">
        <v>547</v>
      </c>
      <c r="C409" t="s">
        <v>518</v>
      </c>
      <c r="D409" t="s">
        <v>518</v>
      </c>
      <c r="E409" t="s">
        <v>839</v>
      </c>
      <c r="F409" t="s">
        <v>840</v>
      </c>
      <c r="G409" t="s">
        <v>836</v>
      </c>
      <c r="H409" t="s">
        <v>19</v>
      </c>
      <c r="I409" t="s">
        <v>2</v>
      </c>
      <c r="S409" t="s">
        <v>431</v>
      </c>
      <c r="T409" t="s">
        <v>889</v>
      </c>
      <c r="U409">
        <v>1</v>
      </c>
      <c r="V409" t="s">
        <v>996</v>
      </c>
      <c r="W409">
        <v>53</v>
      </c>
      <c r="X409" t="s">
        <v>513</v>
      </c>
      <c r="Y409">
        <v>1</v>
      </c>
      <c r="Z409" t="s">
        <v>514</v>
      </c>
      <c r="AA409" t="s">
        <v>1006</v>
      </c>
      <c r="AB409" t="s">
        <v>858</v>
      </c>
      <c r="AC409" t="s">
        <v>858</v>
      </c>
      <c r="AD409" t="s">
        <v>859</v>
      </c>
      <c r="AE409" t="s">
        <v>850</v>
      </c>
      <c r="AF409" t="s">
        <v>18</v>
      </c>
      <c r="AG409" t="s">
        <v>5</v>
      </c>
    </row>
    <row r="410" spans="1:33" x14ac:dyDescent="0.25">
      <c r="A410" t="s">
        <v>314</v>
      </c>
      <c r="B410" t="s">
        <v>845</v>
      </c>
      <c r="C410" t="s">
        <v>518</v>
      </c>
      <c r="D410" t="s">
        <v>1323</v>
      </c>
      <c r="E410" t="s">
        <v>839</v>
      </c>
      <c r="F410" t="s">
        <v>840</v>
      </c>
      <c r="G410" t="s">
        <v>836</v>
      </c>
      <c r="H410" t="s">
        <v>19</v>
      </c>
      <c r="I410" t="s">
        <v>2</v>
      </c>
      <c r="S410" t="s">
        <v>432</v>
      </c>
      <c r="T410" t="s">
        <v>533</v>
      </c>
      <c r="U410">
        <v>1</v>
      </c>
      <c r="V410" t="s">
        <v>996</v>
      </c>
      <c r="W410">
        <v>53</v>
      </c>
      <c r="X410" t="s">
        <v>513</v>
      </c>
      <c r="Y410">
        <v>4</v>
      </c>
      <c r="Z410" t="s">
        <v>1099</v>
      </c>
      <c r="AA410" t="s">
        <v>1187</v>
      </c>
      <c r="AB410" t="s">
        <v>858</v>
      </c>
      <c r="AC410" t="s">
        <v>858</v>
      </c>
      <c r="AD410" t="s">
        <v>859</v>
      </c>
      <c r="AE410" t="s">
        <v>850</v>
      </c>
      <c r="AF410" t="s">
        <v>18</v>
      </c>
      <c r="AG410" t="s">
        <v>5</v>
      </c>
    </row>
    <row r="411" spans="1:33" x14ac:dyDescent="0.25">
      <c r="A411" t="s">
        <v>315</v>
      </c>
      <c r="B411" t="s">
        <v>684</v>
      </c>
      <c r="C411" t="s">
        <v>513</v>
      </c>
      <c r="D411" t="s">
        <v>1300</v>
      </c>
      <c r="E411" t="s">
        <v>837</v>
      </c>
      <c r="F411" t="s">
        <v>838</v>
      </c>
      <c r="G411" t="s">
        <v>836</v>
      </c>
      <c r="H411" t="s">
        <v>19</v>
      </c>
      <c r="I411" t="s">
        <v>2</v>
      </c>
      <c r="S411" t="s">
        <v>433</v>
      </c>
      <c r="T411" t="s">
        <v>890</v>
      </c>
      <c r="U411">
        <v>1</v>
      </c>
      <c r="V411" t="s">
        <v>996</v>
      </c>
      <c r="W411">
        <v>172</v>
      </c>
      <c r="X411" t="s">
        <v>508</v>
      </c>
      <c r="Y411">
        <v>5</v>
      </c>
      <c r="Z411" t="s">
        <v>1031</v>
      </c>
      <c r="AA411" t="s">
        <v>1413</v>
      </c>
      <c r="AB411" t="s">
        <v>852</v>
      </c>
      <c r="AC411" t="s">
        <v>852</v>
      </c>
      <c r="AD411" t="s">
        <v>853</v>
      </c>
      <c r="AE411" t="s">
        <v>850</v>
      </c>
      <c r="AF411" t="s">
        <v>18</v>
      </c>
      <c r="AG411" t="s">
        <v>5</v>
      </c>
    </row>
    <row r="412" spans="1:33" x14ac:dyDescent="0.25">
      <c r="A412" t="s">
        <v>316</v>
      </c>
      <c r="B412" t="s">
        <v>846</v>
      </c>
      <c r="C412" t="s">
        <v>581</v>
      </c>
      <c r="D412" t="s">
        <v>1059</v>
      </c>
      <c r="E412" t="s">
        <v>837</v>
      </c>
      <c r="F412" t="s">
        <v>838</v>
      </c>
      <c r="G412" t="s">
        <v>836</v>
      </c>
      <c r="H412" t="s">
        <v>19</v>
      </c>
      <c r="I412" t="s">
        <v>2</v>
      </c>
      <c r="S412" t="s">
        <v>434</v>
      </c>
      <c r="T412" t="s">
        <v>671</v>
      </c>
      <c r="U412">
        <v>1</v>
      </c>
      <c r="V412" t="s">
        <v>996</v>
      </c>
      <c r="W412">
        <v>53</v>
      </c>
      <c r="X412" t="s">
        <v>513</v>
      </c>
      <c r="Y412">
        <v>52</v>
      </c>
      <c r="Z412" t="s">
        <v>1029</v>
      </c>
      <c r="AA412" t="s">
        <v>1414</v>
      </c>
      <c r="AB412" t="s">
        <v>858</v>
      </c>
      <c r="AC412" t="s">
        <v>858</v>
      </c>
      <c r="AD412" t="s">
        <v>859</v>
      </c>
      <c r="AE412" t="s">
        <v>850</v>
      </c>
      <c r="AF412" t="s">
        <v>18</v>
      </c>
      <c r="AG412" t="s">
        <v>5</v>
      </c>
    </row>
    <row r="413" spans="1:33" x14ac:dyDescent="0.25">
      <c r="A413" t="s">
        <v>317</v>
      </c>
      <c r="B413" t="s">
        <v>766</v>
      </c>
      <c r="C413" t="s">
        <v>581</v>
      </c>
      <c r="D413" t="s">
        <v>1043</v>
      </c>
      <c r="E413" t="s">
        <v>834</v>
      </c>
      <c r="F413" t="s">
        <v>835</v>
      </c>
      <c r="G413" t="s">
        <v>836</v>
      </c>
      <c r="H413" t="s">
        <v>19</v>
      </c>
      <c r="I413" t="s">
        <v>2</v>
      </c>
      <c r="S413" t="s">
        <v>435</v>
      </c>
      <c r="T413" t="s">
        <v>536</v>
      </c>
      <c r="U413">
        <v>1</v>
      </c>
      <c r="V413" t="s">
        <v>996</v>
      </c>
      <c r="W413">
        <v>172</v>
      </c>
      <c r="X413" t="s">
        <v>508</v>
      </c>
      <c r="Y413">
        <v>14</v>
      </c>
      <c r="Z413" t="s">
        <v>1013</v>
      </c>
      <c r="AA413" t="s">
        <v>1415</v>
      </c>
      <c r="AB413" t="s">
        <v>852</v>
      </c>
      <c r="AC413" t="s">
        <v>852</v>
      </c>
      <c r="AD413" t="s">
        <v>853</v>
      </c>
      <c r="AE413" t="s">
        <v>850</v>
      </c>
      <c r="AF413" t="s">
        <v>18</v>
      </c>
      <c r="AG413" t="s">
        <v>5</v>
      </c>
    </row>
    <row r="414" spans="1:33" x14ac:dyDescent="0.25">
      <c r="A414" t="s">
        <v>318</v>
      </c>
      <c r="B414" t="s">
        <v>1111</v>
      </c>
      <c r="C414" t="s">
        <v>508</v>
      </c>
      <c r="D414" t="s">
        <v>1112</v>
      </c>
      <c r="E414" t="s">
        <v>786</v>
      </c>
      <c r="F414" t="s">
        <v>787</v>
      </c>
      <c r="G414" t="s">
        <v>931</v>
      </c>
      <c r="H414" t="s">
        <v>931</v>
      </c>
      <c r="I414" t="s">
        <v>2</v>
      </c>
      <c r="S414" t="s">
        <v>436</v>
      </c>
      <c r="T414" t="s">
        <v>779</v>
      </c>
      <c r="U414">
        <v>1</v>
      </c>
      <c r="V414" t="s">
        <v>996</v>
      </c>
      <c r="W414">
        <v>53</v>
      </c>
      <c r="X414" t="s">
        <v>513</v>
      </c>
      <c r="Y414">
        <v>1</v>
      </c>
      <c r="Z414" t="s">
        <v>514</v>
      </c>
      <c r="AA414" t="s">
        <v>1321</v>
      </c>
      <c r="AB414" t="s">
        <v>858</v>
      </c>
      <c r="AC414" t="s">
        <v>858</v>
      </c>
      <c r="AD414" t="s">
        <v>859</v>
      </c>
      <c r="AE414" t="s">
        <v>850</v>
      </c>
      <c r="AF414" t="s">
        <v>18</v>
      </c>
      <c r="AG414" t="s">
        <v>5</v>
      </c>
    </row>
    <row r="415" spans="1:33" x14ac:dyDescent="0.25">
      <c r="A415" t="s">
        <v>501</v>
      </c>
      <c r="B415" t="s">
        <v>1462</v>
      </c>
      <c r="C415" t="s">
        <v>581</v>
      </c>
      <c r="D415" t="s">
        <v>1043</v>
      </c>
      <c r="E415" t="s">
        <v>802</v>
      </c>
      <c r="F415" t="s">
        <v>803</v>
      </c>
      <c r="G415" t="s">
        <v>931</v>
      </c>
      <c r="H415" t="s">
        <v>931</v>
      </c>
      <c r="I415" t="s">
        <v>8</v>
      </c>
      <c r="S415" t="s">
        <v>437</v>
      </c>
      <c r="T415" t="s">
        <v>891</v>
      </c>
      <c r="U415">
        <v>1</v>
      </c>
      <c r="V415" t="s">
        <v>996</v>
      </c>
      <c r="W415">
        <v>53</v>
      </c>
      <c r="X415" t="s">
        <v>513</v>
      </c>
      <c r="Y415">
        <v>1</v>
      </c>
      <c r="Z415" t="s">
        <v>514</v>
      </c>
      <c r="AA415" t="s">
        <v>1416</v>
      </c>
      <c r="AB415" t="s">
        <v>858</v>
      </c>
      <c r="AC415" t="s">
        <v>858</v>
      </c>
      <c r="AD415" t="s">
        <v>859</v>
      </c>
      <c r="AE415" t="s">
        <v>850</v>
      </c>
      <c r="AF415" t="s">
        <v>18</v>
      </c>
      <c r="AG415" t="s">
        <v>5</v>
      </c>
    </row>
    <row r="416" spans="1:33" x14ac:dyDescent="0.25">
      <c r="A416" t="s">
        <v>502</v>
      </c>
      <c r="B416" t="s">
        <v>1463</v>
      </c>
      <c r="C416" t="s">
        <v>581</v>
      </c>
      <c r="D416" t="s">
        <v>1081</v>
      </c>
      <c r="E416" t="s">
        <v>802</v>
      </c>
      <c r="F416" t="s">
        <v>803</v>
      </c>
      <c r="G416" t="s">
        <v>931</v>
      </c>
      <c r="H416" t="s">
        <v>931</v>
      </c>
      <c r="I416" t="s">
        <v>8</v>
      </c>
      <c r="S416" t="s">
        <v>438</v>
      </c>
      <c r="T416" t="s">
        <v>892</v>
      </c>
      <c r="U416">
        <v>1</v>
      </c>
      <c r="V416" t="s">
        <v>996</v>
      </c>
      <c r="W416">
        <v>53</v>
      </c>
      <c r="X416" t="s">
        <v>513</v>
      </c>
      <c r="Y416">
        <v>47</v>
      </c>
      <c r="Z416" t="s">
        <v>1085</v>
      </c>
      <c r="AA416" t="s">
        <v>1186</v>
      </c>
      <c r="AB416" t="s">
        <v>858</v>
      </c>
      <c r="AC416" t="s">
        <v>858</v>
      </c>
      <c r="AD416" t="s">
        <v>859</v>
      </c>
      <c r="AE416" t="s">
        <v>850</v>
      </c>
      <c r="AF416" t="s">
        <v>18</v>
      </c>
      <c r="AG416" t="s">
        <v>5</v>
      </c>
    </row>
    <row r="417" spans="1:33" x14ac:dyDescent="0.25">
      <c r="A417" t="s">
        <v>503</v>
      </c>
      <c r="B417" t="s">
        <v>1464</v>
      </c>
      <c r="C417" t="s">
        <v>513</v>
      </c>
      <c r="D417" t="s">
        <v>1054</v>
      </c>
      <c r="E417" t="s">
        <v>816</v>
      </c>
      <c r="F417" t="s">
        <v>817</v>
      </c>
      <c r="G417" t="s">
        <v>931</v>
      </c>
      <c r="H417" t="s">
        <v>931</v>
      </c>
      <c r="I417" t="s">
        <v>8</v>
      </c>
      <c r="S417" t="s">
        <v>439</v>
      </c>
      <c r="T417" t="s">
        <v>891</v>
      </c>
      <c r="U417">
        <v>1</v>
      </c>
      <c r="V417" t="s">
        <v>996</v>
      </c>
      <c r="W417">
        <v>16</v>
      </c>
      <c r="X417" t="s">
        <v>581</v>
      </c>
      <c r="Y417">
        <v>6</v>
      </c>
      <c r="Z417" t="s">
        <v>1081</v>
      </c>
      <c r="AA417" t="s">
        <v>1417</v>
      </c>
      <c r="AB417" t="s">
        <v>852</v>
      </c>
      <c r="AC417" t="s">
        <v>852</v>
      </c>
      <c r="AD417" t="s">
        <v>853</v>
      </c>
      <c r="AE417" t="s">
        <v>850</v>
      </c>
      <c r="AF417" t="s">
        <v>18</v>
      </c>
      <c r="AG417" t="s">
        <v>5</v>
      </c>
    </row>
    <row r="418" spans="1:33" x14ac:dyDescent="0.25">
      <c r="A418" t="s">
        <v>391</v>
      </c>
      <c r="B418" t="s">
        <v>847</v>
      </c>
      <c r="C418" t="s">
        <v>518</v>
      </c>
      <c r="D418" t="s">
        <v>519</v>
      </c>
      <c r="E418" t="s">
        <v>848</v>
      </c>
      <c r="F418" t="s">
        <v>849</v>
      </c>
      <c r="G418" t="s">
        <v>850</v>
      </c>
      <c r="H418" t="s">
        <v>18</v>
      </c>
      <c r="I418" t="s">
        <v>5</v>
      </c>
      <c r="S418" t="s">
        <v>440</v>
      </c>
      <c r="T418" t="s">
        <v>893</v>
      </c>
      <c r="U418">
        <v>1</v>
      </c>
      <c r="V418" t="s">
        <v>996</v>
      </c>
      <c r="W418">
        <v>16</v>
      </c>
      <c r="X418" t="s">
        <v>581</v>
      </c>
      <c r="Y418">
        <v>18</v>
      </c>
      <c r="Z418" t="s">
        <v>1158</v>
      </c>
      <c r="AA418" t="s">
        <v>1418</v>
      </c>
      <c r="AB418" t="s">
        <v>852</v>
      </c>
      <c r="AC418" t="s">
        <v>852</v>
      </c>
      <c r="AD418" t="s">
        <v>853</v>
      </c>
      <c r="AE418" t="s">
        <v>894</v>
      </c>
      <c r="AF418" t="s">
        <v>18</v>
      </c>
      <c r="AG418" t="s">
        <v>5</v>
      </c>
    </row>
    <row r="419" spans="1:33" x14ac:dyDescent="0.25">
      <c r="A419" t="s">
        <v>392</v>
      </c>
      <c r="B419" t="s">
        <v>851</v>
      </c>
      <c r="C419" t="s">
        <v>581</v>
      </c>
      <c r="D419" t="s">
        <v>581</v>
      </c>
      <c r="E419" t="s">
        <v>852</v>
      </c>
      <c r="F419" t="s">
        <v>853</v>
      </c>
      <c r="G419" t="s">
        <v>850</v>
      </c>
      <c r="H419" t="s">
        <v>18</v>
      </c>
      <c r="I419" t="s">
        <v>5</v>
      </c>
      <c r="S419" t="s">
        <v>441</v>
      </c>
      <c r="T419" t="s">
        <v>672</v>
      </c>
      <c r="U419">
        <v>1</v>
      </c>
      <c r="V419" t="s">
        <v>996</v>
      </c>
      <c r="W419">
        <v>16</v>
      </c>
      <c r="X419" t="s">
        <v>581</v>
      </c>
      <c r="Y419">
        <v>9</v>
      </c>
      <c r="Z419" t="s">
        <v>1043</v>
      </c>
      <c r="AA419" t="s">
        <v>1179</v>
      </c>
      <c r="AB419" t="s">
        <v>852</v>
      </c>
      <c r="AC419" t="s">
        <v>852</v>
      </c>
      <c r="AD419" t="s">
        <v>853</v>
      </c>
      <c r="AE419" t="s">
        <v>850</v>
      </c>
      <c r="AF419" t="s">
        <v>18</v>
      </c>
      <c r="AG419" t="s">
        <v>5</v>
      </c>
    </row>
    <row r="420" spans="1:33" x14ac:dyDescent="0.25">
      <c r="A420" t="s">
        <v>393</v>
      </c>
      <c r="B420" t="s">
        <v>854</v>
      </c>
      <c r="C420" t="s">
        <v>581</v>
      </c>
      <c r="D420" t="s">
        <v>1016</v>
      </c>
      <c r="E420" t="s">
        <v>852</v>
      </c>
      <c r="F420" t="s">
        <v>853</v>
      </c>
      <c r="G420" t="s">
        <v>850</v>
      </c>
      <c r="H420" t="s">
        <v>18</v>
      </c>
      <c r="I420" t="s">
        <v>5</v>
      </c>
      <c r="S420" t="s">
        <v>442</v>
      </c>
      <c r="T420" t="s">
        <v>661</v>
      </c>
      <c r="U420">
        <v>1</v>
      </c>
      <c r="V420" t="s">
        <v>996</v>
      </c>
      <c r="W420">
        <v>16</v>
      </c>
      <c r="X420" t="s">
        <v>581</v>
      </c>
      <c r="Y420">
        <v>5</v>
      </c>
      <c r="Z420" t="s">
        <v>1002</v>
      </c>
      <c r="AA420" t="s">
        <v>1419</v>
      </c>
      <c r="AB420" t="s">
        <v>852</v>
      </c>
      <c r="AC420" t="s">
        <v>852</v>
      </c>
      <c r="AD420" t="s">
        <v>853</v>
      </c>
      <c r="AE420" t="s">
        <v>850</v>
      </c>
      <c r="AF420" t="s">
        <v>18</v>
      </c>
      <c r="AG420" t="s">
        <v>5</v>
      </c>
    </row>
    <row r="421" spans="1:33" x14ac:dyDescent="0.25">
      <c r="A421" t="s">
        <v>394</v>
      </c>
      <c r="B421" t="s">
        <v>855</v>
      </c>
      <c r="C421" t="s">
        <v>529</v>
      </c>
      <c r="D421" t="s">
        <v>1065</v>
      </c>
      <c r="E421" t="s">
        <v>852</v>
      </c>
      <c r="F421" t="s">
        <v>853</v>
      </c>
      <c r="G421" t="s">
        <v>850</v>
      </c>
      <c r="H421" t="s">
        <v>18</v>
      </c>
      <c r="I421" t="s">
        <v>5</v>
      </c>
      <c r="S421" t="s">
        <v>443</v>
      </c>
      <c r="T421" t="s">
        <v>512</v>
      </c>
      <c r="U421">
        <v>1</v>
      </c>
      <c r="V421" t="s">
        <v>996</v>
      </c>
      <c r="W421">
        <v>53</v>
      </c>
      <c r="X421" t="s">
        <v>513</v>
      </c>
      <c r="Y421">
        <v>20</v>
      </c>
      <c r="Z421" t="s">
        <v>1100</v>
      </c>
      <c r="AA421" t="s">
        <v>1420</v>
      </c>
      <c r="AB421" t="s">
        <v>858</v>
      </c>
      <c r="AC421" t="s">
        <v>858</v>
      </c>
      <c r="AD421" t="s">
        <v>859</v>
      </c>
      <c r="AE421" t="s">
        <v>850</v>
      </c>
      <c r="AF421" t="s">
        <v>18</v>
      </c>
      <c r="AG421" t="s">
        <v>5</v>
      </c>
    </row>
    <row r="422" spans="1:33" x14ac:dyDescent="0.25">
      <c r="A422" t="s">
        <v>395</v>
      </c>
      <c r="B422" t="s">
        <v>856</v>
      </c>
      <c r="C422" t="s">
        <v>529</v>
      </c>
      <c r="D422" t="s">
        <v>1037</v>
      </c>
      <c r="E422" t="s">
        <v>852</v>
      </c>
      <c r="F422" t="s">
        <v>853</v>
      </c>
      <c r="G422" t="s">
        <v>850</v>
      </c>
      <c r="H422" t="s">
        <v>18</v>
      </c>
      <c r="I422" t="s">
        <v>5</v>
      </c>
      <c r="S422" t="s">
        <v>444</v>
      </c>
      <c r="T422" t="s">
        <v>652</v>
      </c>
      <c r="U422">
        <v>1</v>
      </c>
      <c r="V422" t="s">
        <v>996</v>
      </c>
      <c r="W422">
        <v>53</v>
      </c>
      <c r="X422" t="s">
        <v>513</v>
      </c>
      <c r="Y422">
        <v>29</v>
      </c>
      <c r="Z422" t="s">
        <v>1079</v>
      </c>
      <c r="AA422" t="s">
        <v>1421</v>
      </c>
      <c r="AB422" t="s">
        <v>858</v>
      </c>
      <c r="AC422" t="s">
        <v>858</v>
      </c>
      <c r="AD422" t="s">
        <v>859</v>
      </c>
      <c r="AE422" t="s">
        <v>850</v>
      </c>
      <c r="AF422" t="s">
        <v>18</v>
      </c>
      <c r="AG422" t="s">
        <v>5</v>
      </c>
    </row>
    <row r="423" spans="1:33" x14ac:dyDescent="0.25">
      <c r="A423" t="s">
        <v>396</v>
      </c>
      <c r="B423" t="s">
        <v>857</v>
      </c>
      <c r="C423" t="s">
        <v>513</v>
      </c>
      <c r="D423" t="s">
        <v>1024</v>
      </c>
      <c r="E423" t="s">
        <v>858</v>
      </c>
      <c r="F423" t="s">
        <v>859</v>
      </c>
      <c r="G423" t="s">
        <v>850</v>
      </c>
      <c r="H423" t="s">
        <v>18</v>
      </c>
      <c r="I423" t="s">
        <v>5</v>
      </c>
      <c r="S423" t="s">
        <v>445</v>
      </c>
      <c r="T423" t="s">
        <v>895</v>
      </c>
      <c r="U423">
        <v>1</v>
      </c>
      <c r="V423" t="s">
        <v>996</v>
      </c>
      <c r="W423">
        <v>16</v>
      </c>
      <c r="X423" t="s">
        <v>581</v>
      </c>
      <c r="Y423">
        <v>15</v>
      </c>
      <c r="Z423" t="s">
        <v>1007</v>
      </c>
      <c r="AA423" t="s">
        <v>1422</v>
      </c>
      <c r="AB423" t="s">
        <v>852</v>
      </c>
      <c r="AC423" t="s">
        <v>852</v>
      </c>
      <c r="AD423" t="s">
        <v>853</v>
      </c>
      <c r="AE423" t="s">
        <v>850</v>
      </c>
      <c r="AF423" t="s">
        <v>18</v>
      </c>
      <c r="AG423" t="s">
        <v>5</v>
      </c>
    </row>
    <row r="424" spans="1:33" x14ac:dyDescent="0.25">
      <c r="A424" t="s">
        <v>397</v>
      </c>
      <c r="B424" t="s">
        <v>860</v>
      </c>
      <c r="C424" t="s">
        <v>513</v>
      </c>
      <c r="D424" t="s">
        <v>723</v>
      </c>
      <c r="E424" t="s">
        <v>858</v>
      </c>
      <c r="F424" t="s">
        <v>859</v>
      </c>
      <c r="G424" t="s">
        <v>850</v>
      </c>
      <c r="H424" t="s">
        <v>18</v>
      </c>
      <c r="I424" t="s">
        <v>5</v>
      </c>
      <c r="S424" t="s">
        <v>446</v>
      </c>
      <c r="T424" t="s">
        <v>538</v>
      </c>
      <c r="U424">
        <v>1</v>
      </c>
      <c r="V424" t="s">
        <v>996</v>
      </c>
      <c r="W424">
        <v>53</v>
      </c>
      <c r="X424" t="s">
        <v>513</v>
      </c>
      <c r="Y424">
        <v>1</v>
      </c>
      <c r="Z424" t="s">
        <v>514</v>
      </c>
      <c r="AA424" t="s">
        <v>1423</v>
      </c>
      <c r="AB424" t="s">
        <v>858</v>
      </c>
      <c r="AC424" t="s">
        <v>858</v>
      </c>
      <c r="AD424" t="s">
        <v>859</v>
      </c>
      <c r="AE424" t="s">
        <v>850</v>
      </c>
      <c r="AF424" t="s">
        <v>18</v>
      </c>
      <c r="AG424" t="s">
        <v>5</v>
      </c>
    </row>
    <row r="425" spans="1:33" x14ac:dyDescent="0.25">
      <c r="A425" t="s">
        <v>398</v>
      </c>
      <c r="B425" t="s">
        <v>861</v>
      </c>
      <c r="C425" t="s">
        <v>513</v>
      </c>
      <c r="D425" t="s">
        <v>1020</v>
      </c>
      <c r="E425" t="s">
        <v>858</v>
      </c>
      <c r="F425" t="s">
        <v>859</v>
      </c>
      <c r="G425" t="s">
        <v>850</v>
      </c>
      <c r="H425" t="s">
        <v>18</v>
      </c>
      <c r="I425" t="s">
        <v>5</v>
      </c>
      <c r="S425" t="s">
        <v>447</v>
      </c>
      <c r="T425" t="s">
        <v>896</v>
      </c>
      <c r="U425">
        <v>1</v>
      </c>
      <c r="V425" t="s">
        <v>996</v>
      </c>
      <c r="W425">
        <v>53</v>
      </c>
      <c r="X425" t="s">
        <v>513</v>
      </c>
      <c r="Y425">
        <v>51</v>
      </c>
      <c r="Z425" t="s">
        <v>1015</v>
      </c>
      <c r="AA425" t="s">
        <v>1424</v>
      </c>
      <c r="AB425" t="s">
        <v>858</v>
      </c>
      <c r="AC425" t="s">
        <v>858</v>
      </c>
      <c r="AD425" t="s">
        <v>859</v>
      </c>
      <c r="AE425" t="s">
        <v>850</v>
      </c>
      <c r="AF425" t="s">
        <v>18</v>
      </c>
      <c r="AG425" t="s">
        <v>5</v>
      </c>
    </row>
    <row r="426" spans="1:33" x14ac:dyDescent="0.25">
      <c r="A426" t="s">
        <v>399</v>
      </c>
      <c r="B426" t="s">
        <v>862</v>
      </c>
      <c r="C426" t="s">
        <v>513</v>
      </c>
      <c r="D426" t="s">
        <v>616</v>
      </c>
      <c r="E426" t="s">
        <v>858</v>
      </c>
      <c r="F426" t="s">
        <v>859</v>
      </c>
      <c r="G426" t="s">
        <v>850</v>
      </c>
      <c r="H426" t="s">
        <v>18</v>
      </c>
      <c r="I426" t="s">
        <v>5</v>
      </c>
      <c r="S426" t="s">
        <v>448</v>
      </c>
      <c r="T426" t="s">
        <v>719</v>
      </c>
      <c r="U426">
        <v>1</v>
      </c>
      <c r="V426" t="s">
        <v>996</v>
      </c>
      <c r="W426">
        <v>83</v>
      </c>
      <c r="X426" t="s">
        <v>518</v>
      </c>
      <c r="Y426">
        <v>1</v>
      </c>
      <c r="Z426" t="s">
        <v>518</v>
      </c>
      <c r="AA426" t="s">
        <v>1425</v>
      </c>
      <c r="AB426" t="s">
        <v>848</v>
      </c>
      <c r="AC426" t="s">
        <v>848</v>
      </c>
      <c r="AD426" t="s">
        <v>849</v>
      </c>
      <c r="AE426" t="s">
        <v>850</v>
      </c>
      <c r="AF426" t="s">
        <v>18</v>
      </c>
      <c r="AG426" t="s">
        <v>5</v>
      </c>
    </row>
    <row r="427" spans="1:33" x14ac:dyDescent="0.25">
      <c r="A427" t="s">
        <v>400</v>
      </c>
      <c r="B427" t="s">
        <v>863</v>
      </c>
      <c r="C427" t="s">
        <v>513</v>
      </c>
      <c r="D427" t="s">
        <v>1038</v>
      </c>
      <c r="E427" t="s">
        <v>858</v>
      </c>
      <c r="F427" t="s">
        <v>859</v>
      </c>
      <c r="G427" t="s">
        <v>850</v>
      </c>
      <c r="H427" t="s">
        <v>18</v>
      </c>
      <c r="I427" t="s">
        <v>5</v>
      </c>
      <c r="S427" t="s">
        <v>449</v>
      </c>
      <c r="T427" t="s">
        <v>897</v>
      </c>
      <c r="U427">
        <v>1</v>
      </c>
      <c r="V427" t="s">
        <v>996</v>
      </c>
      <c r="W427">
        <v>53</v>
      </c>
      <c r="X427" t="s">
        <v>513</v>
      </c>
      <c r="Y427">
        <v>41</v>
      </c>
      <c r="Z427" t="s">
        <v>1057</v>
      </c>
      <c r="AA427" t="s">
        <v>1186</v>
      </c>
      <c r="AB427" t="s">
        <v>858</v>
      </c>
      <c r="AC427" t="s">
        <v>858</v>
      </c>
      <c r="AD427" t="s">
        <v>859</v>
      </c>
      <c r="AE427" t="s">
        <v>850</v>
      </c>
      <c r="AF427" t="s">
        <v>18</v>
      </c>
      <c r="AG427" t="s">
        <v>5</v>
      </c>
    </row>
    <row r="428" spans="1:33" x14ac:dyDescent="0.25">
      <c r="A428" t="s">
        <v>401</v>
      </c>
      <c r="B428" t="s">
        <v>864</v>
      </c>
      <c r="C428" t="s">
        <v>513</v>
      </c>
      <c r="D428" t="s">
        <v>1026</v>
      </c>
      <c r="E428" t="s">
        <v>858</v>
      </c>
      <c r="F428" t="s">
        <v>859</v>
      </c>
      <c r="G428" t="s">
        <v>850</v>
      </c>
      <c r="H428" t="s">
        <v>18</v>
      </c>
      <c r="I428" t="s">
        <v>5</v>
      </c>
      <c r="S428" t="s">
        <v>450</v>
      </c>
      <c r="T428" t="s">
        <v>703</v>
      </c>
      <c r="U428">
        <v>1</v>
      </c>
      <c r="V428" t="s">
        <v>996</v>
      </c>
      <c r="W428">
        <v>83</v>
      </c>
      <c r="X428" t="s">
        <v>518</v>
      </c>
      <c r="Y428">
        <v>19</v>
      </c>
      <c r="Z428" t="s">
        <v>685</v>
      </c>
      <c r="AA428" t="s">
        <v>1426</v>
      </c>
      <c r="AB428" t="s">
        <v>848</v>
      </c>
      <c r="AC428" t="s">
        <v>848</v>
      </c>
      <c r="AD428" t="s">
        <v>849</v>
      </c>
      <c r="AE428" t="s">
        <v>850</v>
      </c>
      <c r="AF428" t="s">
        <v>18</v>
      </c>
      <c r="AG428" t="s">
        <v>5</v>
      </c>
    </row>
    <row r="429" spans="1:33" x14ac:dyDescent="0.25">
      <c r="A429" t="s">
        <v>402</v>
      </c>
      <c r="B429" t="s">
        <v>865</v>
      </c>
      <c r="C429" t="s">
        <v>513</v>
      </c>
      <c r="D429" t="s">
        <v>1090</v>
      </c>
      <c r="E429" t="s">
        <v>866</v>
      </c>
      <c r="F429" t="s">
        <v>867</v>
      </c>
      <c r="G429" t="s">
        <v>850</v>
      </c>
      <c r="H429" t="s">
        <v>18</v>
      </c>
      <c r="I429" t="s">
        <v>5</v>
      </c>
      <c r="S429" t="s">
        <v>451</v>
      </c>
      <c r="T429" t="s">
        <v>785</v>
      </c>
      <c r="U429">
        <v>2</v>
      </c>
      <c r="V429" t="s">
        <v>1117</v>
      </c>
      <c r="W429">
        <v>53</v>
      </c>
      <c r="X429" t="s">
        <v>513</v>
      </c>
      <c r="Y429">
        <v>1</v>
      </c>
      <c r="Z429" t="s">
        <v>514</v>
      </c>
      <c r="AA429" t="s">
        <v>1427</v>
      </c>
      <c r="AB429" t="s">
        <v>786</v>
      </c>
      <c r="AC429" t="s">
        <v>786</v>
      </c>
      <c r="AD429" t="s">
        <v>787</v>
      </c>
      <c r="AE429" t="s">
        <v>931</v>
      </c>
      <c r="AF429" t="s">
        <v>931</v>
      </c>
      <c r="AG429" t="s">
        <v>7</v>
      </c>
    </row>
    <row r="430" spans="1:33" x14ac:dyDescent="0.25">
      <c r="A430" t="s">
        <v>403</v>
      </c>
      <c r="B430" t="s">
        <v>868</v>
      </c>
      <c r="C430" t="s">
        <v>513</v>
      </c>
      <c r="D430" t="s">
        <v>1104</v>
      </c>
      <c r="E430" t="s">
        <v>866</v>
      </c>
      <c r="F430" t="s">
        <v>867</v>
      </c>
      <c r="G430" t="s">
        <v>850</v>
      </c>
      <c r="H430" t="s">
        <v>18</v>
      </c>
      <c r="I430" t="s">
        <v>5</v>
      </c>
      <c r="S430" t="s">
        <v>452</v>
      </c>
      <c r="T430" t="s">
        <v>774</v>
      </c>
      <c r="U430">
        <v>1</v>
      </c>
      <c r="V430" t="s">
        <v>996</v>
      </c>
      <c r="W430">
        <v>172</v>
      </c>
      <c r="X430" t="s">
        <v>508</v>
      </c>
      <c r="Y430">
        <v>19</v>
      </c>
      <c r="Z430" t="s">
        <v>1078</v>
      </c>
      <c r="AA430" t="s">
        <v>1179</v>
      </c>
      <c r="AB430" t="s">
        <v>775</v>
      </c>
      <c r="AC430" t="s">
        <v>775</v>
      </c>
      <c r="AD430" t="s">
        <v>776</v>
      </c>
      <c r="AE430" t="s">
        <v>931</v>
      </c>
      <c r="AF430" t="s">
        <v>931</v>
      </c>
      <c r="AG430" t="s">
        <v>8</v>
      </c>
    </row>
    <row r="431" spans="1:33" x14ac:dyDescent="0.25">
      <c r="A431" t="s">
        <v>404</v>
      </c>
      <c r="B431" t="s">
        <v>869</v>
      </c>
      <c r="C431" t="s">
        <v>513</v>
      </c>
      <c r="D431" t="s">
        <v>1017</v>
      </c>
      <c r="E431" t="s">
        <v>858</v>
      </c>
      <c r="F431" t="s">
        <v>859</v>
      </c>
      <c r="G431" t="s">
        <v>850</v>
      </c>
      <c r="H431" t="s">
        <v>18</v>
      </c>
      <c r="I431" t="s">
        <v>5</v>
      </c>
      <c r="S431" t="s">
        <v>453</v>
      </c>
      <c r="T431" t="s">
        <v>662</v>
      </c>
      <c r="U431">
        <v>1</v>
      </c>
      <c r="V431" t="s">
        <v>996</v>
      </c>
      <c r="W431">
        <v>172</v>
      </c>
      <c r="X431" t="s">
        <v>508</v>
      </c>
      <c r="Y431">
        <v>1</v>
      </c>
      <c r="Z431" t="s">
        <v>509</v>
      </c>
      <c r="AA431" t="s">
        <v>1429</v>
      </c>
      <c r="AB431" t="s">
        <v>777</v>
      </c>
      <c r="AC431" t="s">
        <v>777</v>
      </c>
      <c r="AD431" t="s">
        <v>778</v>
      </c>
      <c r="AE431" t="s">
        <v>931</v>
      </c>
      <c r="AF431" t="s">
        <v>931</v>
      </c>
      <c r="AG431" t="s">
        <v>8</v>
      </c>
    </row>
    <row r="432" spans="1:33" x14ac:dyDescent="0.25">
      <c r="A432" t="s">
        <v>405</v>
      </c>
      <c r="B432" t="s">
        <v>870</v>
      </c>
      <c r="C432" t="s">
        <v>518</v>
      </c>
      <c r="D432" t="s">
        <v>518</v>
      </c>
      <c r="E432" t="s">
        <v>848</v>
      </c>
      <c r="F432" t="s">
        <v>849</v>
      </c>
      <c r="G432" t="s">
        <v>850</v>
      </c>
      <c r="H432" t="s">
        <v>18</v>
      </c>
      <c r="I432" t="s">
        <v>5</v>
      </c>
      <c r="S432" t="s">
        <v>454</v>
      </c>
      <c r="T432" t="s">
        <v>512</v>
      </c>
      <c r="U432">
        <v>1</v>
      </c>
      <c r="V432" t="s">
        <v>996</v>
      </c>
      <c r="W432">
        <v>39</v>
      </c>
      <c r="X432" t="s">
        <v>529</v>
      </c>
      <c r="Y432">
        <v>1</v>
      </c>
      <c r="Z432" t="s">
        <v>532</v>
      </c>
      <c r="AA432" t="s">
        <v>1430</v>
      </c>
      <c r="AB432" t="s">
        <v>780</v>
      </c>
      <c r="AC432" t="s">
        <v>780</v>
      </c>
      <c r="AD432" t="s">
        <v>781</v>
      </c>
      <c r="AE432" t="s">
        <v>931</v>
      </c>
      <c r="AF432" t="s">
        <v>931</v>
      </c>
      <c r="AG432" t="s">
        <v>8</v>
      </c>
    </row>
    <row r="433" spans="1:33" x14ac:dyDescent="0.25">
      <c r="A433" t="s">
        <v>406</v>
      </c>
      <c r="B433" t="s">
        <v>871</v>
      </c>
      <c r="C433" t="s">
        <v>518</v>
      </c>
      <c r="D433" t="s">
        <v>1044</v>
      </c>
      <c r="E433" t="s">
        <v>848</v>
      </c>
      <c r="F433" t="s">
        <v>849</v>
      </c>
      <c r="G433" t="s">
        <v>850</v>
      </c>
      <c r="H433" t="s">
        <v>18</v>
      </c>
      <c r="I433" t="s">
        <v>5</v>
      </c>
      <c r="S433" t="s">
        <v>455</v>
      </c>
      <c r="T433" t="s">
        <v>782</v>
      </c>
      <c r="U433">
        <v>1</v>
      </c>
      <c r="V433" t="s">
        <v>996</v>
      </c>
      <c r="W433">
        <v>53</v>
      </c>
      <c r="X433" t="s">
        <v>513</v>
      </c>
      <c r="Y433">
        <v>19</v>
      </c>
      <c r="Z433" t="s">
        <v>1088</v>
      </c>
      <c r="AA433" t="s">
        <v>1003</v>
      </c>
      <c r="AB433" t="s">
        <v>783</v>
      </c>
      <c r="AC433" t="s">
        <v>783</v>
      </c>
      <c r="AD433" t="s">
        <v>784</v>
      </c>
      <c r="AE433" t="s">
        <v>931</v>
      </c>
      <c r="AF433" t="s">
        <v>931</v>
      </c>
      <c r="AG433" t="s">
        <v>8</v>
      </c>
    </row>
    <row r="434" spans="1:33" x14ac:dyDescent="0.25">
      <c r="A434" t="s">
        <v>407</v>
      </c>
      <c r="B434" t="s">
        <v>872</v>
      </c>
      <c r="C434" t="s">
        <v>518</v>
      </c>
      <c r="D434" t="s">
        <v>1061</v>
      </c>
      <c r="E434" t="s">
        <v>848</v>
      </c>
      <c r="F434" t="s">
        <v>849</v>
      </c>
      <c r="G434" t="s">
        <v>850</v>
      </c>
      <c r="H434" t="s">
        <v>18</v>
      </c>
      <c r="I434" t="s">
        <v>5</v>
      </c>
      <c r="S434" t="s">
        <v>456</v>
      </c>
      <c r="T434" t="s">
        <v>766</v>
      </c>
      <c r="U434">
        <v>1</v>
      </c>
      <c r="V434" t="s">
        <v>996</v>
      </c>
      <c r="W434">
        <v>16</v>
      </c>
      <c r="X434" t="s">
        <v>581</v>
      </c>
      <c r="Y434">
        <v>1</v>
      </c>
      <c r="Z434" t="s">
        <v>581</v>
      </c>
      <c r="AA434" t="s">
        <v>1003</v>
      </c>
      <c r="AB434" t="s">
        <v>777</v>
      </c>
      <c r="AC434" t="s">
        <v>777</v>
      </c>
      <c r="AD434" t="s">
        <v>778</v>
      </c>
      <c r="AE434" t="s">
        <v>931</v>
      </c>
      <c r="AF434" t="s">
        <v>931</v>
      </c>
      <c r="AG434" t="s">
        <v>8</v>
      </c>
    </row>
    <row r="435" spans="1:33" x14ac:dyDescent="0.25">
      <c r="A435" t="s">
        <v>408</v>
      </c>
      <c r="B435" t="s">
        <v>873</v>
      </c>
      <c r="C435" t="s">
        <v>518</v>
      </c>
      <c r="D435" t="s">
        <v>631</v>
      </c>
      <c r="E435" t="s">
        <v>848</v>
      </c>
      <c r="F435" t="s">
        <v>849</v>
      </c>
      <c r="G435" t="s">
        <v>850</v>
      </c>
      <c r="H435" t="s">
        <v>18</v>
      </c>
      <c r="I435" t="s">
        <v>5</v>
      </c>
      <c r="S435" t="s">
        <v>457</v>
      </c>
      <c r="T435" t="s">
        <v>652</v>
      </c>
      <c r="U435">
        <v>1</v>
      </c>
      <c r="V435" t="s">
        <v>996</v>
      </c>
      <c r="W435">
        <v>53</v>
      </c>
      <c r="X435" t="s">
        <v>513</v>
      </c>
      <c r="Y435">
        <v>1</v>
      </c>
      <c r="Z435" t="s">
        <v>514</v>
      </c>
      <c r="AA435" t="s">
        <v>1431</v>
      </c>
      <c r="AB435" t="s">
        <v>777</v>
      </c>
      <c r="AC435" t="s">
        <v>777</v>
      </c>
      <c r="AD435" t="s">
        <v>778</v>
      </c>
      <c r="AE435" t="s">
        <v>931</v>
      </c>
      <c r="AF435" t="s">
        <v>931</v>
      </c>
      <c r="AG435" t="s">
        <v>8</v>
      </c>
    </row>
    <row r="436" spans="1:33" x14ac:dyDescent="0.25">
      <c r="A436" t="s">
        <v>409</v>
      </c>
      <c r="B436" t="s">
        <v>711</v>
      </c>
      <c r="C436" t="s">
        <v>518</v>
      </c>
      <c r="D436" t="s">
        <v>1045</v>
      </c>
      <c r="E436" t="s">
        <v>848</v>
      </c>
      <c r="F436" t="s">
        <v>849</v>
      </c>
      <c r="G436" t="s">
        <v>850</v>
      </c>
      <c r="H436" t="s">
        <v>18</v>
      </c>
      <c r="I436" t="s">
        <v>5</v>
      </c>
      <c r="S436" t="s">
        <v>458</v>
      </c>
      <c r="T436" t="s">
        <v>518</v>
      </c>
      <c r="U436">
        <v>1</v>
      </c>
      <c r="V436" t="s">
        <v>996</v>
      </c>
      <c r="W436">
        <v>83</v>
      </c>
      <c r="X436" t="s">
        <v>518</v>
      </c>
      <c r="Y436">
        <v>1</v>
      </c>
      <c r="Z436" t="s">
        <v>518</v>
      </c>
      <c r="AA436" t="s">
        <v>1432</v>
      </c>
      <c r="AB436" t="s">
        <v>780</v>
      </c>
      <c r="AC436" t="s">
        <v>780</v>
      </c>
      <c r="AD436" t="s">
        <v>781</v>
      </c>
      <c r="AE436" t="s">
        <v>931</v>
      </c>
      <c r="AF436" t="s">
        <v>931</v>
      </c>
      <c r="AG436" t="s">
        <v>8</v>
      </c>
    </row>
    <row r="437" spans="1:33" x14ac:dyDescent="0.25">
      <c r="A437" t="s">
        <v>410</v>
      </c>
      <c r="B437" t="s">
        <v>674</v>
      </c>
      <c r="C437" t="s">
        <v>508</v>
      </c>
      <c r="D437" t="s">
        <v>1033</v>
      </c>
      <c r="E437" t="s">
        <v>852</v>
      </c>
      <c r="F437" t="s">
        <v>853</v>
      </c>
      <c r="G437" t="s">
        <v>850</v>
      </c>
      <c r="H437" t="s">
        <v>18</v>
      </c>
      <c r="I437" t="s">
        <v>5</v>
      </c>
      <c r="S437" t="s">
        <v>459</v>
      </c>
      <c r="T437" t="s">
        <v>785</v>
      </c>
      <c r="U437">
        <v>2</v>
      </c>
      <c r="V437" t="s">
        <v>1117</v>
      </c>
      <c r="W437">
        <v>53</v>
      </c>
      <c r="X437" t="s">
        <v>513</v>
      </c>
      <c r="Y437">
        <v>1</v>
      </c>
      <c r="Z437" t="s">
        <v>514</v>
      </c>
      <c r="AA437" t="s">
        <v>1427</v>
      </c>
      <c r="AB437" t="s">
        <v>786</v>
      </c>
      <c r="AC437" t="s">
        <v>786</v>
      </c>
      <c r="AD437" t="s">
        <v>787</v>
      </c>
      <c r="AE437" t="s">
        <v>931</v>
      </c>
      <c r="AF437" t="s">
        <v>931</v>
      </c>
      <c r="AG437" t="s">
        <v>8</v>
      </c>
    </row>
    <row r="438" spans="1:33" x14ac:dyDescent="0.25">
      <c r="A438" t="s">
        <v>411</v>
      </c>
      <c r="B438" t="s">
        <v>874</v>
      </c>
      <c r="C438" t="s">
        <v>518</v>
      </c>
      <c r="D438" t="s">
        <v>1068</v>
      </c>
      <c r="E438" t="s">
        <v>848</v>
      </c>
      <c r="F438" t="s">
        <v>849</v>
      </c>
      <c r="G438" t="s">
        <v>850</v>
      </c>
      <c r="H438" t="s">
        <v>18</v>
      </c>
      <c r="I438" t="s">
        <v>5</v>
      </c>
      <c r="S438" t="s">
        <v>460</v>
      </c>
      <c r="T438" t="s">
        <v>785</v>
      </c>
      <c r="U438">
        <v>1</v>
      </c>
      <c r="V438" t="s">
        <v>996</v>
      </c>
      <c r="W438">
        <v>53</v>
      </c>
      <c r="X438" t="s">
        <v>513</v>
      </c>
      <c r="Y438">
        <v>1</v>
      </c>
      <c r="Z438" t="s">
        <v>514</v>
      </c>
      <c r="AA438" t="s">
        <v>1427</v>
      </c>
      <c r="AB438" t="s">
        <v>786</v>
      </c>
      <c r="AC438" t="s">
        <v>786</v>
      </c>
      <c r="AD438" t="s">
        <v>787</v>
      </c>
      <c r="AE438" t="s">
        <v>931</v>
      </c>
      <c r="AF438" t="s">
        <v>931</v>
      </c>
      <c r="AG438" t="s">
        <v>8</v>
      </c>
    </row>
    <row r="439" spans="1:33" x14ac:dyDescent="0.25">
      <c r="A439" t="s">
        <v>412</v>
      </c>
      <c r="B439" t="s">
        <v>875</v>
      </c>
      <c r="C439" t="s">
        <v>508</v>
      </c>
      <c r="D439" t="s">
        <v>594</v>
      </c>
      <c r="E439" t="s">
        <v>852</v>
      </c>
      <c r="F439" t="s">
        <v>853</v>
      </c>
      <c r="G439" t="s">
        <v>850</v>
      </c>
      <c r="H439" t="s">
        <v>18</v>
      </c>
      <c r="I439" t="s">
        <v>5</v>
      </c>
      <c r="S439" t="s">
        <v>461</v>
      </c>
      <c r="T439" t="s">
        <v>723</v>
      </c>
      <c r="U439">
        <v>1</v>
      </c>
      <c r="V439" t="s">
        <v>996</v>
      </c>
      <c r="W439">
        <v>53</v>
      </c>
      <c r="X439" t="s">
        <v>513</v>
      </c>
      <c r="Y439">
        <v>15</v>
      </c>
      <c r="Z439" t="s">
        <v>723</v>
      </c>
      <c r="AA439" t="s">
        <v>1003</v>
      </c>
      <c r="AB439" t="s">
        <v>788</v>
      </c>
      <c r="AC439" t="s">
        <v>788</v>
      </c>
      <c r="AD439" t="s">
        <v>789</v>
      </c>
      <c r="AE439" t="s">
        <v>931</v>
      </c>
      <c r="AF439" t="s">
        <v>931</v>
      </c>
      <c r="AG439" t="s">
        <v>8</v>
      </c>
    </row>
    <row r="440" spans="1:33" x14ac:dyDescent="0.25">
      <c r="A440" t="s">
        <v>413</v>
      </c>
      <c r="B440" t="s">
        <v>876</v>
      </c>
      <c r="C440" t="s">
        <v>518</v>
      </c>
      <c r="D440" t="s">
        <v>1304</v>
      </c>
      <c r="E440" t="s">
        <v>848</v>
      </c>
      <c r="F440" t="s">
        <v>849</v>
      </c>
      <c r="G440" t="s">
        <v>850</v>
      </c>
      <c r="H440" t="s">
        <v>18</v>
      </c>
      <c r="I440" t="s">
        <v>5</v>
      </c>
      <c r="S440" t="s">
        <v>462</v>
      </c>
      <c r="T440" t="s">
        <v>655</v>
      </c>
      <c r="U440">
        <v>1</v>
      </c>
      <c r="V440" t="s">
        <v>996</v>
      </c>
      <c r="W440">
        <v>53</v>
      </c>
      <c r="X440" t="s">
        <v>513</v>
      </c>
      <c r="Y440">
        <v>1</v>
      </c>
      <c r="Z440" t="s">
        <v>514</v>
      </c>
      <c r="AA440" t="s">
        <v>1433</v>
      </c>
      <c r="AB440" t="s">
        <v>783</v>
      </c>
      <c r="AC440" t="s">
        <v>783</v>
      </c>
      <c r="AD440" t="s">
        <v>784</v>
      </c>
      <c r="AE440" t="s">
        <v>931</v>
      </c>
      <c r="AF440" t="s">
        <v>931</v>
      </c>
      <c r="AG440" t="s">
        <v>8</v>
      </c>
    </row>
    <row r="441" spans="1:33" x14ac:dyDescent="0.25">
      <c r="A441" t="s">
        <v>414</v>
      </c>
      <c r="B441" t="s">
        <v>877</v>
      </c>
      <c r="C441" t="s">
        <v>508</v>
      </c>
      <c r="D441" t="s">
        <v>1126</v>
      </c>
      <c r="E441" t="s">
        <v>852</v>
      </c>
      <c r="F441" t="s">
        <v>853</v>
      </c>
      <c r="G441" t="s">
        <v>850</v>
      </c>
      <c r="H441" t="s">
        <v>18</v>
      </c>
      <c r="I441" t="s">
        <v>5</v>
      </c>
      <c r="S441" t="s">
        <v>463</v>
      </c>
      <c r="T441" t="s">
        <v>790</v>
      </c>
      <c r="U441">
        <v>1</v>
      </c>
      <c r="V441" t="s">
        <v>996</v>
      </c>
      <c r="W441">
        <v>53</v>
      </c>
      <c r="X441" t="s">
        <v>513</v>
      </c>
      <c r="Y441">
        <v>1</v>
      </c>
      <c r="Z441" t="s">
        <v>514</v>
      </c>
      <c r="AA441" t="s">
        <v>1434</v>
      </c>
      <c r="AB441" t="s">
        <v>783</v>
      </c>
      <c r="AC441" t="s">
        <v>783</v>
      </c>
      <c r="AD441" t="s">
        <v>784</v>
      </c>
      <c r="AE441" t="s">
        <v>931</v>
      </c>
      <c r="AF441" t="s">
        <v>931</v>
      </c>
      <c r="AG441" t="s">
        <v>8</v>
      </c>
    </row>
    <row r="442" spans="1:33" x14ac:dyDescent="0.25">
      <c r="A442" t="s">
        <v>415</v>
      </c>
      <c r="B442" t="s">
        <v>673</v>
      </c>
      <c r="C442" t="s">
        <v>508</v>
      </c>
      <c r="D442" t="s">
        <v>1034</v>
      </c>
      <c r="E442" t="s">
        <v>852</v>
      </c>
      <c r="F442" t="s">
        <v>853</v>
      </c>
      <c r="G442" t="s">
        <v>850</v>
      </c>
      <c r="H442" t="s">
        <v>18</v>
      </c>
      <c r="I442" t="s">
        <v>5</v>
      </c>
      <c r="S442" t="s">
        <v>464</v>
      </c>
      <c r="T442" t="s">
        <v>1435</v>
      </c>
      <c r="U442">
        <v>1</v>
      </c>
      <c r="V442" t="s">
        <v>996</v>
      </c>
      <c r="W442">
        <v>53</v>
      </c>
      <c r="X442" t="s">
        <v>513</v>
      </c>
      <c r="Y442">
        <v>1</v>
      </c>
      <c r="Z442" t="s">
        <v>514</v>
      </c>
      <c r="AA442" t="s">
        <v>1436</v>
      </c>
      <c r="AB442" t="s">
        <v>783</v>
      </c>
      <c r="AC442" t="s">
        <v>783</v>
      </c>
      <c r="AD442" t="s">
        <v>784</v>
      </c>
      <c r="AE442" t="s">
        <v>931</v>
      </c>
      <c r="AF442" t="s">
        <v>931</v>
      </c>
      <c r="AG442" t="s">
        <v>8</v>
      </c>
    </row>
    <row r="443" spans="1:33" x14ac:dyDescent="0.25">
      <c r="A443" t="s">
        <v>416</v>
      </c>
      <c r="B443" t="s">
        <v>878</v>
      </c>
      <c r="C443" t="s">
        <v>518</v>
      </c>
      <c r="D443" t="s">
        <v>1083</v>
      </c>
      <c r="E443" t="s">
        <v>848</v>
      </c>
      <c r="F443" t="s">
        <v>849</v>
      </c>
      <c r="G443" t="s">
        <v>850</v>
      </c>
      <c r="H443" t="s">
        <v>18</v>
      </c>
      <c r="I443" t="s">
        <v>5</v>
      </c>
      <c r="S443" t="s">
        <v>465</v>
      </c>
      <c r="T443" t="s">
        <v>791</v>
      </c>
      <c r="U443">
        <v>1</v>
      </c>
      <c r="V443" t="s">
        <v>996</v>
      </c>
      <c r="W443">
        <v>53</v>
      </c>
      <c r="X443" t="s">
        <v>513</v>
      </c>
      <c r="Y443">
        <v>53</v>
      </c>
      <c r="Z443" t="s">
        <v>1010</v>
      </c>
      <c r="AA443" t="s">
        <v>1437</v>
      </c>
      <c r="AB443" t="s">
        <v>783</v>
      </c>
      <c r="AC443" t="s">
        <v>783</v>
      </c>
      <c r="AD443" t="s">
        <v>784</v>
      </c>
      <c r="AE443" t="s">
        <v>931</v>
      </c>
      <c r="AF443" t="s">
        <v>931</v>
      </c>
      <c r="AG443" t="s">
        <v>8</v>
      </c>
    </row>
    <row r="444" spans="1:33" x14ac:dyDescent="0.25">
      <c r="A444" t="s">
        <v>417</v>
      </c>
      <c r="B444" t="s">
        <v>879</v>
      </c>
      <c r="C444" t="s">
        <v>508</v>
      </c>
      <c r="D444" t="s">
        <v>539</v>
      </c>
      <c r="E444" t="s">
        <v>852</v>
      </c>
      <c r="F444" t="s">
        <v>853</v>
      </c>
      <c r="G444" t="s">
        <v>850</v>
      </c>
      <c r="H444" t="s">
        <v>18</v>
      </c>
      <c r="I444" t="s">
        <v>5</v>
      </c>
      <c r="S444" t="s">
        <v>466</v>
      </c>
      <c r="T444" t="s">
        <v>1435</v>
      </c>
      <c r="U444">
        <v>1</v>
      </c>
      <c r="V444" t="s">
        <v>996</v>
      </c>
      <c r="W444">
        <v>83</v>
      </c>
      <c r="X444" t="s">
        <v>518</v>
      </c>
      <c r="Y444">
        <v>26</v>
      </c>
      <c r="Z444" t="s">
        <v>1082</v>
      </c>
      <c r="AA444" t="s">
        <v>1438</v>
      </c>
      <c r="AB444" t="s">
        <v>780</v>
      </c>
      <c r="AC444" t="s">
        <v>780</v>
      </c>
      <c r="AD444" t="s">
        <v>781</v>
      </c>
      <c r="AE444" t="s">
        <v>931</v>
      </c>
      <c r="AF444" t="s">
        <v>931</v>
      </c>
      <c r="AG444" t="s">
        <v>8</v>
      </c>
    </row>
    <row r="445" spans="1:33" x14ac:dyDescent="0.25">
      <c r="A445" t="s">
        <v>418</v>
      </c>
      <c r="B445" t="s">
        <v>880</v>
      </c>
      <c r="C445" t="s">
        <v>508</v>
      </c>
      <c r="D445" t="s">
        <v>1032</v>
      </c>
      <c r="E445" t="s">
        <v>852</v>
      </c>
      <c r="F445" t="s">
        <v>853</v>
      </c>
      <c r="G445" t="s">
        <v>850</v>
      </c>
      <c r="H445" t="s">
        <v>18</v>
      </c>
      <c r="I445" t="s">
        <v>5</v>
      </c>
      <c r="S445" t="s">
        <v>467</v>
      </c>
      <c r="T445" t="s">
        <v>533</v>
      </c>
      <c r="U445">
        <v>1</v>
      </c>
      <c r="V445" t="s">
        <v>996</v>
      </c>
      <c r="W445">
        <v>83</v>
      </c>
      <c r="X445" t="s">
        <v>518</v>
      </c>
      <c r="Y445">
        <v>5</v>
      </c>
      <c r="Z445" t="s">
        <v>1044</v>
      </c>
      <c r="AA445" t="s">
        <v>1439</v>
      </c>
      <c r="AB445" t="s">
        <v>780</v>
      </c>
      <c r="AC445" t="s">
        <v>780</v>
      </c>
      <c r="AD445" t="s">
        <v>781</v>
      </c>
      <c r="AE445" t="s">
        <v>931</v>
      </c>
      <c r="AF445" t="s">
        <v>931</v>
      </c>
      <c r="AG445" t="s">
        <v>8</v>
      </c>
    </row>
    <row r="446" spans="1:33" x14ac:dyDescent="0.25">
      <c r="A446" t="s">
        <v>419</v>
      </c>
      <c r="B446" t="s">
        <v>881</v>
      </c>
      <c r="C446" t="s">
        <v>518</v>
      </c>
      <c r="D446" t="s">
        <v>1063</v>
      </c>
      <c r="E446" t="s">
        <v>848</v>
      </c>
      <c r="F446" t="s">
        <v>849</v>
      </c>
      <c r="G446" t="s">
        <v>850</v>
      </c>
      <c r="H446" t="s">
        <v>18</v>
      </c>
      <c r="I446" t="s">
        <v>5</v>
      </c>
      <c r="S446" t="s">
        <v>468</v>
      </c>
      <c r="T446" t="s">
        <v>660</v>
      </c>
      <c r="U446">
        <v>1</v>
      </c>
      <c r="V446" t="s">
        <v>996</v>
      </c>
      <c r="W446">
        <v>172</v>
      </c>
      <c r="X446" t="s">
        <v>508</v>
      </c>
      <c r="Y446">
        <v>1</v>
      </c>
      <c r="Z446" t="s">
        <v>509</v>
      </c>
      <c r="AA446" t="s">
        <v>1440</v>
      </c>
      <c r="AB446" t="s">
        <v>783</v>
      </c>
      <c r="AC446" t="s">
        <v>783</v>
      </c>
      <c r="AD446" t="s">
        <v>784</v>
      </c>
      <c r="AE446" t="s">
        <v>931</v>
      </c>
      <c r="AF446" t="s">
        <v>931</v>
      </c>
      <c r="AG446" t="s">
        <v>8</v>
      </c>
    </row>
    <row r="447" spans="1:33" x14ac:dyDescent="0.25">
      <c r="A447" t="s">
        <v>420</v>
      </c>
      <c r="B447" t="s">
        <v>882</v>
      </c>
      <c r="C447" t="s">
        <v>518</v>
      </c>
      <c r="D447" t="s">
        <v>1069</v>
      </c>
      <c r="E447" t="s">
        <v>848</v>
      </c>
      <c r="F447" t="s">
        <v>849</v>
      </c>
      <c r="G447" t="s">
        <v>850</v>
      </c>
      <c r="H447" t="s">
        <v>18</v>
      </c>
      <c r="I447" t="s">
        <v>5</v>
      </c>
      <c r="S447" t="s">
        <v>469</v>
      </c>
      <c r="T447" t="s">
        <v>681</v>
      </c>
      <c r="U447">
        <v>1</v>
      </c>
      <c r="V447" t="s">
        <v>996</v>
      </c>
      <c r="W447">
        <v>83</v>
      </c>
      <c r="X447" t="s">
        <v>518</v>
      </c>
      <c r="Y447">
        <v>53</v>
      </c>
      <c r="Z447" t="s">
        <v>1069</v>
      </c>
      <c r="AA447" t="s">
        <v>1441</v>
      </c>
      <c r="AB447" t="s">
        <v>783</v>
      </c>
      <c r="AC447" t="s">
        <v>783</v>
      </c>
      <c r="AD447" t="s">
        <v>784</v>
      </c>
      <c r="AE447" t="s">
        <v>931</v>
      </c>
      <c r="AF447" t="s">
        <v>931</v>
      </c>
      <c r="AG447" t="s">
        <v>8</v>
      </c>
    </row>
    <row r="448" spans="1:33" x14ac:dyDescent="0.25">
      <c r="A448" t="s">
        <v>421</v>
      </c>
      <c r="B448" t="s">
        <v>883</v>
      </c>
      <c r="C448" t="s">
        <v>518</v>
      </c>
      <c r="D448" t="s">
        <v>1046</v>
      </c>
      <c r="E448" t="s">
        <v>848</v>
      </c>
      <c r="F448" t="s">
        <v>849</v>
      </c>
      <c r="G448" t="s">
        <v>850</v>
      </c>
      <c r="H448" t="s">
        <v>18</v>
      </c>
      <c r="I448" t="s">
        <v>5</v>
      </c>
      <c r="S448" t="s">
        <v>470</v>
      </c>
      <c r="T448" t="s">
        <v>554</v>
      </c>
      <c r="U448">
        <v>1</v>
      </c>
      <c r="V448" t="s">
        <v>996</v>
      </c>
      <c r="W448">
        <v>53</v>
      </c>
      <c r="X448" t="s">
        <v>513</v>
      </c>
      <c r="Y448">
        <v>36</v>
      </c>
      <c r="Z448" t="s">
        <v>599</v>
      </c>
      <c r="AA448" t="s">
        <v>1442</v>
      </c>
      <c r="AB448" t="s">
        <v>783</v>
      </c>
      <c r="AC448" t="s">
        <v>783</v>
      </c>
      <c r="AD448" t="s">
        <v>784</v>
      </c>
      <c r="AE448" t="s">
        <v>931</v>
      </c>
      <c r="AF448" t="s">
        <v>931</v>
      </c>
      <c r="AG448" t="s">
        <v>8</v>
      </c>
    </row>
    <row r="449" spans="1:33" x14ac:dyDescent="0.25">
      <c r="A449" t="s">
        <v>422</v>
      </c>
      <c r="B449" t="s">
        <v>884</v>
      </c>
      <c r="C449" t="s">
        <v>518</v>
      </c>
      <c r="D449" t="s">
        <v>1157</v>
      </c>
      <c r="E449" t="s">
        <v>848</v>
      </c>
      <c r="F449" t="s">
        <v>849</v>
      </c>
      <c r="G449" t="s">
        <v>850</v>
      </c>
      <c r="H449" t="s">
        <v>18</v>
      </c>
      <c r="I449" t="s">
        <v>5</v>
      </c>
      <c r="S449" t="s">
        <v>471</v>
      </c>
      <c r="T449" t="s">
        <v>1111</v>
      </c>
      <c r="U449">
        <v>1</v>
      </c>
      <c r="V449" t="s">
        <v>996</v>
      </c>
      <c r="W449">
        <v>172</v>
      </c>
      <c r="X449" t="s">
        <v>508</v>
      </c>
      <c r="Y449">
        <v>1</v>
      </c>
      <c r="Z449" t="s">
        <v>509</v>
      </c>
      <c r="AA449" t="s">
        <v>1443</v>
      </c>
      <c r="AB449" t="s">
        <v>786</v>
      </c>
      <c r="AC449" t="s">
        <v>786</v>
      </c>
      <c r="AD449" t="s">
        <v>787</v>
      </c>
      <c r="AE449" t="s">
        <v>931</v>
      </c>
      <c r="AF449" t="s">
        <v>931</v>
      </c>
      <c r="AG449" t="s">
        <v>8</v>
      </c>
    </row>
    <row r="450" spans="1:33" x14ac:dyDescent="0.25">
      <c r="A450" t="s">
        <v>423</v>
      </c>
      <c r="B450" t="s">
        <v>885</v>
      </c>
      <c r="C450" t="s">
        <v>513</v>
      </c>
      <c r="D450" t="s">
        <v>1050</v>
      </c>
      <c r="E450" t="s">
        <v>858</v>
      </c>
      <c r="F450" t="s">
        <v>859</v>
      </c>
      <c r="G450" t="s">
        <v>850</v>
      </c>
      <c r="H450" t="s">
        <v>18</v>
      </c>
      <c r="I450" t="s">
        <v>5</v>
      </c>
      <c r="S450" t="s">
        <v>472</v>
      </c>
      <c r="T450" t="s">
        <v>547</v>
      </c>
      <c r="U450">
        <v>1</v>
      </c>
      <c r="V450" t="s">
        <v>996</v>
      </c>
      <c r="W450">
        <v>83</v>
      </c>
      <c r="X450" t="s">
        <v>518</v>
      </c>
      <c r="Y450">
        <v>1</v>
      </c>
      <c r="Z450" t="s">
        <v>518</v>
      </c>
      <c r="AA450" t="s">
        <v>1179</v>
      </c>
      <c r="AB450" t="s">
        <v>777</v>
      </c>
      <c r="AC450" t="s">
        <v>777</v>
      </c>
      <c r="AD450" t="s">
        <v>778</v>
      </c>
      <c r="AE450" t="s">
        <v>931</v>
      </c>
      <c r="AF450" t="s">
        <v>931</v>
      </c>
      <c r="AG450" t="s">
        <v>8</v>
      </c>
    </row>
    <row r="451" spans="1:33" x14ac:dyDescent="0.25">
      <c r="A451" t="s">
        <v>424</v>
      </c>
      <c r="B451" t="s">
        <v>661</v>
      </c>
      <c r="C451" t="s">
        <v>513</v>
      </c>
      <c r="D451" t="s">
        <v>599</v>
      </c>
      <c r="E451" t="s">
        <v>858</v>
      </c>
      <c r="F451" t="s">
        <v>859</v>
      </c>
      <c r="G451" t="s">
        <v>850</v>
      </c>
      <c r="H451" t="s">
        <v>18</v>
      </c>
      <c r="I451" t="s">
        <v>5</v>
      </c>
      <c r="S451" t="s">
        <v>473</v>
      </c>
      <c r="T451" t="s">
        <v>792</v>
      </c>
      <c r="U451">
        <v>1</v>
      </c>
      <c r="V451" t="s">
        <v>996</v>
      </c>
      <c r="W451">
        <v>53</v>
      </c>
      <c r="X451" t="s">
        <v>513</v>
      </c>
      <c r="Y451">
        <v>1</v>
      </c>
      <c r="Z451" t="s">
        <v>514</v>
      </c>
      <c r="AA451" t="s">
        <v>1003</v>
      </c>
      <c r="AB451" t="s">
        <v>777</v>
      </c>
      <c r="AC451" t="s">
        <v>777</v>
      </c>
      <c r="AD451" t="s">
        <v>778</v>
      </c>
      <c r="AE451" t="s">
        <v>931</v>
      </c>
      <c r="AF451" t="s">
        <v>931</v>
      </c>
      <c r="AG451" t="s">
        <v>8</v>
      </c>
    </row>
    <row r="452" spans="1:33" x14ac:dyDescent="0.25">
      <c r="A452" t="s">
        <v>425</v>
      </c>
      <c r="B452" t="s">
        <v>671</v>
      </c>
      <c r="C452" t="s">
        <v>529</v>
      </c>
      <c r="D452" t="s">
        <v>1121</v>
      </c>
      <c r="E452" t="s">
        <v>852</v>
      </c>
      <c r="F452" t="s">
        <v>853</v>
      </c>
      <c r="G452" t="s">
        <v>850</v>
      </c>
      <c r="H452" t="s">
        <v>18</v>
      </c>
      <c r="I452" t="s">
        <v>5</v>
      </c>
      <c r="S452" t="s">
        <v>474</v>
      </c>
      <c r="T452" t="s">
        <v>793</v>
      </c>
      <c r="U452">
        <v>1</v>
      </c>
      <c r="V452" t="s">
        <v>996</v>
      </c>
      <c r="W452">
        <v>83</v>
      </c>
      <c r="X452" t="s">
        <v>518</v>
      </c>
      <c r="Y452">
        <v>1</v>
      </c>
      <c r="Z452" t="s">
        <v>518</v>
      </c>
      <c r="AA452" t="s">
        <v>1149</v>
      </c>
      <c r="AB452" t="s">
        <v>783</v>
      </c>
      <c r="AC452" t="s">
        <v>783</v>
      </c>
      <c r="AD452" t="s">
        <v>784</v>
      </c>
      <c r="AE452" t="s">
        <v>931</v>
      </c>
      <c r="AF452" t="s">
        <v>931</v>
      </c>
      <c r="AG452" t="s">
        <v>8</v>
      </c>
    </row>
    <row r="453" spans="1:33" x14ac:dyDescent="0.25">
      <c r="A453" t="s">
        <v>426</v>
      </c>
      <c r="B453" t="s">
        <v>886</v>
      </c>
      <c r="C453" t="s">
        <v>513</v>
      </c>
      <c r="D453" t="s">
        <v>514</v>
      </c>
      <c r="E453" t="s">
        <v>858</v>
      </c>
      <c r="F453" t="s">
        <v>859</v>
      </c>
      <c r="G453" t="s">
        <v>850</v>
      </c>
      <c r="H453" t="s">
        <v>18</v>
      </c>
      <c r="I453" t="s">
        <v>5</v>
      </c>
      <c r="S453" t="s">
        <v>475</v>
      </c>
      <c r="T453" t="s">
        <v>736</v>
      </c>
      <c r="U453">
        <v>1</v>
      </c>
      <c r="V453" t="s">
        <v>996</v>
      </c>
      <c r="W453">
        <v>83</v>
      </c>
      <c r="X453" t="s">
        <v>518</v>
      </c>
      <c r="Y453">
        <v>14</v>
      </c>
      <c r="Z453" t="s">
        <v>1068</v>
      </c>
      <c r="AA453" t="s">
        <v>1444</v>
      </c>
      <c r="AB453" t="s">
        <v>780</v>
      </c>
      <c r="AC453" t="s">
        <v>780</v>
      </c>
      <c r="AD453" t="s">
        <v>781</v>
      </c>
      <c r="AE453" t="s">
        <v>931</v>
      </c>
      <c r="AF453" t="s">
        <v>931</v>
      </c>
      <c r="AG453" t="s">
        <v>8</v>
      </c>
    </row>
    <row r="454" spans="1:33" x14ac:dyDescent="0.25">
      <c r="A454" t="s">
        <v>427</v>
      </c>
      <c r="B454" t="s">
        <v>887</v>
      </c>
      <c r="C454" t="s">
        <v>518</v>
      </c>
      <c r="D454" t="s">
        <v>1257</v>
      </c>
      <c r="E454" t="s">
        <v>848</v>
      </c>
      <c r="F454" t="s">
        <v>849</v>
      </c>
      <c r="G454" t="s">
        <v>850</v>
      </c>
      <c r="H454" t="s">
        <v>18</v>
      </c>
      <c r="I454" t="s">
        <v>5</v>
      </c>
      <c r="S454" t="s">
        <v>476</v>
      </c>
      <c r="T454" t="s">
        <v>694</v>
      </c>
      <c r="U454">
        <v>1</v>
      </c>
      <c r="V454" t="s">
        <v>996</v>
      </c>
      <c r="W454">
        <v>53</v>
      </c>
      <c r="X454" t="s">
        <v>513</v>
      </c>
      <c r="Y454">
        <v>1</v>
      </c>
      <c r="Z454" t="s">
        <v>514</v>
      </c>
      <c r="AA454" t="s">
        <v>1445</v>
      </c>
      <c r="AB454" t="s">
        <v>777</v>
      </c>
      <c r="AC454" t="s">
        <v>777</v>
      </c>
      <c r="AD454" t="s">
        <v>778</v>
      </c>
      <c r="AE454" t="s">
        <v>931</v>
      </c>
      <c r="AF454" t="s">
        <v>931</v>
      </c>
      <c r="AG454" t="s">
        <v>8</v>
      </c>
    </row>
    <row r="455" spans="1:33" x14ac:dyDescent="0.25">
      <c r="A455" t="s">
        <v>428</v>
      </c>
      <c r="B455" t="s">
        <v>545</v>
      </c>
      <c r="C455" t="s">
        <v>513</v>
      </c>
      <c r="D455" t="s">
        <v>514</v>
      </c>
      <c r="E455" t="s">
        <v>858</v>
      </c>
      <c r="F455" t="s">
        <v>859</v>
      </c>
      <c r="G455" t="s">
        <v>850</v>
      </c>
      <c r="H455" t="s">
        <v>18</v>
      </c>
      <c r="I455" t="s">
        <v>5</v>
      </c>
      <c r="S455" t="s">
        <v>477</v>
      </c>
      <c r="T455" t="s">
        <v>794</v>
      </c>
      <c r="U455">
        <v>1</v>
      </c>
      <c r="V455" t="s">
        <v>996</v>
      </c>
      <c r="W455">
        <v>39</v>
      </c>
      <c r="X455" t="s">
        <v>529</v>
      </c>
      <c r="Y455">
        <v>1</v>
      </c>
      <c r="Z455" t="s">
        <v>532</v>
      </c>
      <c r="AA455" t="s">
        <v>1003</v>
      </c>
      <c r="AB455" t="s">
        <v>780</v>
      </c>
      <c r="AC455" t="s">
        <v>780</v>
      </c>
      <c r="AD455" t="s">
        <v>781</v>
      </c>
      <c r="AE455" t="s">
        <v>931</v>
      </c>
      <c r="AF455" t="s">
        <v>931</v>
      </c>
      <c r="AG455" t="s">
        <v>8</v>
      </c>
    </row>
    <row r="456" spans="1:33" x14ac:dyDescent="0.25">
      <c r="A456" t="s">
        <v>429</v>
      </c>
      <c r="B456" t="s">
        <v>888</v>
      </c>
      <c r="C456" t="s">
        <v>513</v>
      </c>
      <c r="D456" t="s">
        <v>1028</v>
      </c>
      <c r="E456" t="s">
        <v>858</v>
      </c>
      <c r="F456" t="s">
        <v>859</v>
      </c>
      <c r="G456" t="s">
        <v>850</v>
      </c>
      <c r="H456" t="s">
        <v>18</v>
      </c>
      <c r="I456" t="s">
        <v>5</v>
      </c>
      <c r="S456" t="s">
        <v>478</v>
      </c>
      <c r="T456" t="s">
        <v>654</v>
      </c>
      <c r="U456">
        <v>1</v>
      </c>
      <c r="V456" t="s">
        <v>996</v>
      </c>
      <c r="W456">
        <v>83</v>
      </c>
      <c r="X456" t="s">
        <v>518</v>
      </c>
      <c r="Y456">
        <v>1</v>
      </c>
      <c r="Z456" t="s">
        <v>518</v>
      </c>
      <c r="AA456" t="s">
        <v>1003</v>
      </c>
      <c r="AB456" t="s">
        <v>795</v>
      </c>
      <c r="AC456" t="s">
        <v>795</v>
      </c>
      <c r="AD456" t="s">
        <v>796</v>
      </c>
      <c r="AE456" t="s">
        <v>931</v>
      </c>
      <c r="AF456" t="s">
        <v>931</v>
      </c>
      <c r="AG456" t="s">
        <v>8</v>
      </c>
    </row>
    <row r="457" spans="1:33" x14ac:dyDescent="0.25">
      <c r="A457" t="s">
        <v>430</v>
      </c>
      <c r="B457" t="s">
        <v>591</v>
      </c>
      <c r="C457" t="s">
        <v>508</v>
      </c>
      <c r="D457" t="s">
        <v>1036</v>
      </c>
      <c r="E457" t="s">
        <v>852</v>
      </c>
      <c r="F457" t="s">
        <v>853</v>
      </c>
      <c r="G457" t="s">
        <v>850</v>
      </c>
      <c r="H457" t="s">
        <v>18</v>
      </c>
      <c r="I457" t="s">
        <v>5</v>
      </c>
      <c r="S457" t="s">
        <v>479</v>
      </c>
      <c r="T457" t="s">
        <v>797</v>
      </c>
      <c r="U457">
        <v>1</v>
      </c>
      <c r="V457" t="s">
        <v>996</v>
      </c>
      <c r="W457">
        <v>83</v>
      </c>
      <c r="X457" t="s">
        <v>518</v>
      </c>
      <c r="Y457">
        <v>1</v>
      </c>
      <c r="Z457" t="s">
        <v>518</v>
      </c>
      <c r="AA457" t="s">
        <v>1042</v>
      </c>
      <c r="AB457" t="s">
        <v>795</v>
      </c>
      <c r="AC457" t="s">
        <v>795</v>
      </c>
      <c r="AD457" t="s">
        <v>796</v>
      </c>
      <c r="AE457" t="s">
        <v>931</v>
      </c>
      <c r="AF457" t="s">
        <v>931</v>
      </c>
      <c r="AG457" t="s">
        <v>8</v>
      </c>
    </row>
    <row r="458" spans="1:33" x14ac:dyDescent="0.25">
      <c r="A458" t="s">
        <v>431</v>
      </c>
      <c r="B458" t="s">
        <v>889</v>
      </c>
      <c r="C458" t="s">
        <v>513</v>
      </c>
      <c r="D458" t="s">
        <v>514</v>
      </c>
      <c r="E458" t="s">
        <v>858</v>
      </c>
      <c r="F458" t="s">
        <v>859</v>
      </c>
      <c r="G458" t="s">
        <v>850</v>
      </c>
      <c r="H458" t="s">
        <v>18</v>
      </c>
      <c r="I458" t="s">
        <v>5</v>
      </c>
      <c r="S458" t="s">
        <v>480</v>
      </c>
      <c r="T458" t="s">
        <v>798</v>
      </c>
      <c r="U458">
        <v>1</v>
      </c>
      <c r="V458" t="s">
        <v>996</v>
      </c>
      <c r="W458">
        <v>83</v>
      </c>
      <c r="X458" t="s">
        <v>518</v>
      </c>
      <c r="Y458">
        <v>1</v>
      </c>
      <c r="Z458" t="s">
        <v>518</v>
      </c>
      <c r="AA458" t="s">
        <v>1003</v>
      </c>
      <c r="AB458" t="s">
        <v>795</v>
      </c>
      <c r="AC458" t="s">
        <v>795</v>
      </c>
      <c r="AD458" t="s">
        <v>796</v>
      </c>
      <c r="AE458" t="s">
        <v>931</v>
      </c>
      <c r="AF458" t="s">
        <v>931</v>
      </c>
      <c r="AG458" t="s">
        <v>8</v>
      </c>
    </row>
    <row r="459" spans="1:33" x14ac:dyDescent="0.25">
      <c r="A459" t="s">
        <v>432</v>
      </c>
      <c r="B459" t="s">
        <v>533</v>
      </c>
      <c r="C459" t="s">
        <v>513</v>
      </c>
      <c r="D459" t="s">
        <v>1099</v>
      </c>
      <c r="E459" t="s">
        <v>858</v>
      </c>
      <c r="F459" t="s">
        <v>859</v>
      </c>
      <c r="G459" t="s">
        <v>850</v>
      </c>
      <c r="H459" t="s">
        <v>18</v>
      </c>
      <c r="I459" t="s">
        <v>5</v>
      </c>
      <c r="S459" t="s">
        <v>481</v>
      </c>
      <c r="T459" t="s">
        <v>545</v>
      </c>
      <c r="U459">
        <v>1</v>
      </c>
      <c r="V459" t="s">
        <v>996</v>
      </c>
      <c r="W459">
        <v>83</v>
      </c>
      <c r="X459" t="s">
        <v>518</v>
      </c>
      <c r="Y459">
        <v>1</v>
      </c>
      <c r="Z459" t="s">
        <v>518</v>
      </c>
      <c r="AA459" t="s">
        <v>1446</v>
      </c>
      <c r="AB459" t="s">
        <v>795</v>
      </c>
      <c r="AC459" t="s">
        <v>795</v>
      </c>
      <c r="AD459" t="s">
        <v>796</v>
      </c>
      <c r="AE459" t="s">
        <v>931</v>
      </c>
      <c r="AF459" t="s">
        <v>931</v>
      </c>
      <c r="AG459" t="s">
        <v>8</v>
      </c>
    </row>
    <row r="460" spans="1:33" x14ac:dyDescent="0.25">
      <c r="A460" t="s">
        <v>433</v>
      </c>
      <c r="B460" t="s">
        <v>890</v>
      </c>
      <c r="C460" t="s">
        <v>508</v>
      </c>
      <c r="D460" t="s">
        <v>1031</v>
      </c>
      <c r="E460" t="s">
        <v>852</v>
      </c>
      <c r="F460" t="s">
        <v>853</v>
      </c>
      <c r="G460" t="s">
        <v>850</v>
      </c>
      <c r="H460" t="s">
        <v>18</v>
      </c>
      <c r="I460" t="s">
        <v>5</v>
      </c>
      <c r="S460" t="s">
        <v>482</v>
      </c>
      <c r="T460" t="s">
        <v>616</v>
      </c>
      <c r="U460">
        <v>1</v>
      </c>
      <c r="V460" t="s">
        <v>996</v>
      </c>
      <c r="W460">
        <v>53</v>
      </c>
      <c r="X460" t="s">
        <v>513</v>
      </c>
      <c r="Y460">
        <v>1</v>
      </c>
      <c r="Z460" t="s">
        <v>514</v>
      </c>
      <c r="AA460" t="s">
        <v>1447</v>
      </c>
      <c r="AB460" t="s">
        <v>788</v>
      </c>
      <c r="AC460" t="s">
        <v>788</v>
      </c>
      <c r="AD460" t="s">
        <v>789</v>
      </c>
      <c r="AE460" t="s">
        <v>931</v>
      </c>
      <c r="AF460" t="s">
        <v>931</v>
      </c>
      <c r="AG460" t="s">
        <v>8</v>
      </c>
    </row>
    <row r="461" spans="1:33" x14ac:dyDescent="0.25">
      <c r="A461" t="s">
        <v>434</v>
      </c>
      <c r="B461" t="s">
        <v>671</v>
      </c>
      <c r="C461" t="s">
        <v>513</v>
      </c>
      <c r="D461" t="s">
        <v>1029</v>
      </c>
      <c r="E461" t="s">
        <v>858</v>
      </c>
      <c r="F461" t="s">
        <v>859</v>
      </c>
      <c r="G461" t="s">
        <v>850</v>
      </c>
      <c r="H461" t="s">
        <v>18</v>
      </c>
      <c r="I461" t="s">
        <v>5</v>
      </c>
      <c r="S461" t="s">
        <v>483</v>
      </c>
      <c r="T461" t="s">
        <v>799</v>
      </c>
      <c r="U461">
        <v>1</v>
      </c>
      <c r="V461" t="s">
        <v>996</v>
      </c>
      <c r="W461">
        <v>83</v>
      </c>
      <c r="X461" t="s">
        <v>518</v>
      </c>
      <c r="Y461">
        <v>1</v>
      </c>
      <c r="Z461" t="s">
        <v>518</v>
      </c>
      <c r="AA461" t="s">
        <v>1148</v>
      </c>
      <c r="AB461" t="s">
        <v>795</v>
      </c>
      <c r="AC461" t="s">
        <v>795</v>
      </c>
      <c r="AD461" t="s">
        <v>796</v>
      </c>
      <c r="AE461" t="s">
        <v>931</v>
      </c>
      <c r="AF461" t="s">
        <v>931</v>
      </c>
      <c r="AG461" t="s">
        <v>8</v>
      </c>
    </row>
    <row r="462" spans="1:33" x14ac:dyDescent="0.25">
      <c r="A462" t="s">
        <v>435</v>
      </c>
      <c r="B462" t="s">
        <v>536</v>
      </c>
      <c r="C462" t="s">
        <v>508</v>
      </c>
      <c r="D462" t="s">
        <v>1013</v>
      </c>
      <c r="E462" t="s">
        <v>852</v>
      </c>
      <c r="F462" t="s">
        <v>853</v>
      </c>
      <c r="G462" t="s">
        <v>850</v>
      </c>
      <c r="H462" t="s">
        <v>18</v>
      </c>
      <c r="I462" t="s">
        <v>5</v>
      </c>
      <c r="S462" t="s">
        <v>484</v>
      </c>
      <c r="T462" t="s">
        <v>800</v>
      </c>
      <c r="U462">
        <v>1</v>
      </c>
      <c r="V462" t="s">
        <v>996</v>
      </c>
      <c r="W462">
        <v>53</v>
      </c>
      <c r="X462" t="s">
        <v>513</v>
      </c>
      <c r="Y462">
        <v>1</v>
      </c>
      <c r="Z462" t="s">
        <v>514</v>
      </c>
      <c r="AA462" t="s">
        <v>1003</v>
      </c>
      <c r="AB462" t="s">
        <v>777</v>
      </c>
      <c r="AC462" t="s">
        <v>777</v>
      </c>
      <c r="AD462" t="s">
        <v>778</v>
      </c>
      <c r="AE462" t="s">
        <v>931</v>
      </c>
      <c r="AF462" t="s">
        <v>931</v>
      </c>
      <c r="AG462" t="s">
        <v>8</v>
      </c>
    </row>
    <row r="463" spans="1:33" x14ac:dyDescent="0.25">
      <c r="A463" t="s">
        <v>436</v>
      </c>
      <c r="B463" t="s">
        <v>779</v>
      </c>
      <c r="C463" t="s">
        <v>513</v>
      </c>
      <c r="D463" t="s">
        <v>514</v>
      </c>
      <c r="E463" t="s">
        <v>858</v>
      </c>
      <c r="F463" t="s">
        <v>859</v>
      </c>
      <c r="G463" t="s">
        <v>850</v>
      </c>
      <c r="H463" t="s">
        <v>18</v>
      </c>
      <c r="I463" t="s">
        <v>5</v>
      </c>
      <c r="S463" t="s">
        <v>485</v>
      </c>
      <c r="T463" t="s">
        <v>801</v>
      </c>
      <c r="U463">
        <v>2</v>
      </c>
      <c r="V463" t="s">
        <v>1117</v>
      </c>
      <c r="W463">
        <v>53</v>
      </c>
      <c r="X463" t="s">
        <v>513</v>
      </c>
      <c r="Y463">
        <v>20</v>
      </c>
      <c r="Z463" t="s">
        <v>1100</v>
      </c>
      <c r="AA463" t="s">
        <v>1420</v>
      </c>
      <c r="AB463" t="s">
        <v>802</v>
      </c>
      <c r="AC463" t="s">
        <v>802</v>
      </c>
      <c r="AD463" t="s">
        <v>803</v>
      </c>
      <c r="AE463" t="s">
        <v>931</v>
      </c>
      <c r="AF463" t="s">
        <v>931</v>
      </c>
      <c r="AG463" t="s">
        <v>8</v>
      </c>
    </row>
    <row r="464" spans="1:33" x14ac:dyDescent="0.25">
      <c r="A464" t="s">
        <v>437</v>
      </c>
      <c r="B464" t="s">
        <v>891</v>
      </c>
      <c r="C464" t="s">
        <v>513</v>
      </c>
      <c r="D464" t="s">
        <v>514</v>
      </c>
      <c r="E464" t="s">
        <v>858</v>
      </c>
      <c r="F464" t="s">
        <v>859</v>
      </c>
      <c r="G464" t="s">
        <v>850</v>
      </c>
      <c r="H464" t="s">
        <v>18</v>
      </c>
      <c r="I464" t="s">
        <v>5</v>
      </c>
      <c r="S464" t="s">
        <v>486</v>
      </c>
      <c r="T464" t="s">
        <v>805</v>
      </c>
      <c r="U464">
        <v>2</v>
      </c>
      <c r="V464" t="s">
        <v>1117</v>
      </c>
      <c r="W464">
        <v>53</v>
      </c>
      <c r="X464" t="s">
        <v>513</v>
      </c>
      <c r="Y464">
        <v>1</v>
      </c>
      <c r="Z464" t="s">
        <v>514</v>
      </c>
      <c r="AA464" t="s">
        <v>1448</v>
      </c>
      <c r="AB464" t="s">
        <v>806</v>
      </c>
      <c r="AC464" t="s">
        <v>806</v>
      </c>
      <c r="AD464" t="s">
        <v>807</v>
      </c>
      <c r="AE464" t="s">
        <v>931</v>
      </c>
      <c r="AF464" t="s">
        <v>931</v>
      </c>
      <c r="AG464" t="s">
        <v>8</v>
      </c>
    </row>
    <row r="465" spans="1:33" x14ac:dyDescent="0.25">
      <c r="A465" t="s">
        <v>438</v>
      </c>
      <c r="B465" t="s">
        <v>892</v>
      </c>
      <c r="C465" t="s">
        <v>513</v>
      </c>
      <c r="D465" t="s">
        <v>1085</v>
      </c>
      <c r="E465" t="s">
        <v>858</v>
      </c>
      <c r="F465" t="s">
        <v>859</v>
      </c>
      <c r="G465" t="s">
        <v>850</v>
      </c>
      <c r="H465" t="s">
        <v>18</v>
      </c>
      <c r="I465" t="s">
        <v>5</v>
      </c>
      <c r="S465" t="s">
        <v>487</v>
      </c>
      <c r="T465" t="s">
        <v>808</v>
      </c>
      <c r="U465">
        <v>2</v>
      </c>
      <c r="V465" t="s">
        <v>1117</v>
      </c>
      <c r="W465">
        <v>53</v>
      </c>
      <c r="X465" t="s">
        <v>513</v>
      </c>
      <c r="Y465">
        <v>3</v>
      </c>
      <c r="Z465" t="s">
        <v>1053</v>
      </c>
      <c r="AA465" t="s">
        <v>1368</v>
      </c>
      <c r="AB465" t="s">
        <v>802</v>
      </c>
      <c r="AC465" t="s">
        <v>802</v>
      </c>
      <c r="AD465" t="s">
        <v>803</v>
      </c>
      <c r="AE465" t="s">
        <v>931</v>
      </c>
      <c r="AF465" t="s">
        <v>931</v>
      </c>
      <c r="AG465" t="s">
        <v>8</v>
      </c>
    </row>
    <row r="466" spans="1:33" x14ac:dyDescent="0.25">
      <c r="A466" t="s">
        <v>439</v>
      </c>
      <c r="B466" t="s">
        <v>891</v>
      </c>
      <c r="C466" t="s">
        <v>581</v>
      </c>
      <c r="D466" t="s">
        <v>1081</v>
      </c>
      <c r="E466" t="s">
        <v>852</v>
      </c>
      <c r="F466" t="s">
        <v>853</v>
      </c>
      <c r="G466" t="s">
        <v>850</v>
      </c>
      <c r="H466" t="s">
        <v>18</v>
      </c>
      <c r="I466" t="s">
        <v>5</v>
      </c>
      <c r="S466" t="s">
        <v>488</v>
      </c>
      <c r="T466" t="s">
        <v>809</v>
      </c>
      <c r="U466">
        <v>2</v>
      </c>
      <c r="V466" t="s">
        <v>1117</v>
      </c>
      <c r="W466">
        <v>53</v>
      </c>
      <c r="X466" t="s">
        <v>513</v>
      </c>
      <c r="Y466">
        <v>25</v>
      </c>
      <c r="Z466" t="s">
        <v>1026</v>
      </c>
      <c r="AA466" t="s">
        <v>1389</v>
      </c>
      <c r="AB466" t="s">
        <v>802</v>
      </c>
      <c r="AC466" t="s">
        <v>802</v>
      </c>
      <c r="AD466" t="s">
        <v>803</v>
      </c>
      <c r="AE466" t="s">
        <v>931</v>
      </c>
      <c r="AF466" t="s">
        <v>931</v>
      </c>
      <c r="AG466" t="s">
        <v>8</v>
      </c>
    </row>
    <row r="467" spans="1:33" x14ac:dyDescent="0.25">
      <c r="A467" t="s">
        <v>440</v>
      </c>
      <c r="B467" t="s">
        <v>893</v>
      </c>
      <c r="C467" t="s">
        <v>581</v>
      </c>
      <c r="D467" t="s">
        <v>1158</v>
      </c>
      <c r="E467" t="s">
        <v>852</v>
      </c>
      <c r="F467" t="s">
        <v>853</v>
      </c>
      <c r="G467" t="s">
        <v>894</v>
      </c>
      <c r="H467" t="s">
        <v>18</v>
      </c>
      <c r="I467" t="s">
        <v>5</v>
      </c>
      <c r="S467" t="s">
        <v>489</v>
      </c>
      <c r="T467" t="s">
        <v>812</v>
      </c>
      <c r="U467">
        <v>1</v>
      </c>
      <c r="V467" t="s">
        <v>996</v>
      </c>
      <c r="W467">
        <v>83</v>
      </c>
      <c r="X467" t="s">
        <v>518</v>
      </c>
      <c r="Y467">
        <v>42</v>
      </c>
      <c r="Z467" t="s">
        <v>1347</v>
      </c>
      <c r="AA467" t="s">
        <v>1449</v>
      </c>
      <c r="AB467" t="s">
        <v>810</v>
      </c>
      <c r="AC467" t="s">
        <v>810</v>
      </c>
      <c r="AD467" t="s">
        <v>811</v>
      </c>
      <c r="AE467" t="s">
        <v>931</v>
      </c>
      <c r="AF467" t="s">
        <v>931</v>
      </c>
      <c r="AG467" t="s">
        <v>8</v>
      </c>
    </row>
    <row r="468" spans="1:33" x14ac:dyDescent="0.25">
      <c r="A468" t="s">
        <v>441</v>
      </c>
      <c r="B468" t="s">
        <v>672</v>
      </c>
      <c r="C468" t="s">
        <v>581</v>
      </c>
      <c r="D468" t="s">
        <v>1043</v>
      </c>
      <c r="E468" t="s">
        <v>852</v>
      </c>
      <c r="F468" t="s">
        <v>853</v>
      </c>
      <c r="G468" t="s">
        <v>850</v>
      </c>
      <c r="H468" t="s">
        <v>18</v>
      </c>
      <c r="I468" t="s">
        <v>5</v>
      </c>
      <c r="S468" t="s">
        <v>490</v>
      </c>
      <c r="T468" t="s">
        <v>813</v>
      </c>
      <c r="U468">
        <v>1</v>
      </c>
      <c r="V468" t="s">
        <v>996</v>
      </c>
      <c r="W468">
        <v>83</v>
      </c>
      <c r="X468" t="s">
        <v>518</v>
      </c>
      <c r="Y468">
        <v>46</v>
      </c>
      <c r="Z468" t="s">
        <v>539</v>
      </c>
      <c r="AA468" t="s">
        <v>1450</v>
      </c>
      <c r="AB468" t="s">
        <v>810</v>
      </c>
      <c r="AC468" t="s">
        <v>810</v>
      </c>
      <c r="AD468" t="s">
        <v>811</v>
      </c>
      <c r="AE468" t="s">
        <v>931</v>
      </c>
      <c r="AF468" t="s">
        <v>931</v>
      </c>
      <c r="AG468" t="s">
        <v>8</v>
      </c>
    </row>
    <row r="469" spans="1:33" x14ac:dyDescent="0.25">
      <c r="A469" t="s">
        <v>442</v>
      </c>
      <c r="B469" t="s">
        <v>661</v>
      </c>
      <c r="C469" t="s">
        <v>581</v>
      </c>
      <c r="D469" t="s">
        <v>1002</v>
      </c>
      <c r="E469" t="s">
        <v>852</v>
      </c>
      <c r="F469" t="s">
        <v>853</v>
      </c>
      <c r="G469" t="s">
        <v>850</v>
      </c>
      <c r="H469" t="s">
        <v>18</v>
      </c>
      <c r="I469" t="s">
        <v>5</v>
      </c>
      <c r="S469" t="s">
        <v>491</v>
      </c>
      <c r="T469" t="s">
        <v>814</v>
      </c>
      <c r="U469">
        <v>1</v>
      </c>
      <c r="V469" t="s">
        <v>996</v>
      </c>
      <c r="W469">
        <v>172</v>
      </c>
      <c r="X469" t="s">
        <v>508</v>
      </c>
      <c r="Y469">
        <v>25</v>
      </c>
      <c r="Z469" t="s">
        <v>1128</v>
      </c>
      <c r="AA469" t="s">
        <v>1375</v>
      </c>
      <c r="AB469" t="s">
        <v>810</v>
      </c>
      <c r="AC469" t="s">
        <v>810</v>
      </c>
      <c r="AD469" t="s">
        <v>811</v>
      </c>
      <c r="AE469" t="s">
        <v>931</v>
      </c>
      <c r="AF469" t="s">
        <v>931</v>
      </c>
      <c r="AG469" t="s">
        <v>8</v>
      </c>
    </row>
    <row r="470" spans="1:33" x14ac:dyDescent="0.25">
      <c r="A470" t="s">
        <v>443</v>
      </c>
      <c r="B470" t="s">
        <v>512</v>
      </c>
      <c r="C470" t="s">
        <v>513</v>
      </c>
      <c r="D470" t="s">
        <v>1100</v>
      </c>
      <c r="E470" t="s">
        <v>858</v>
      </c>
      <c r="F470" t="s">
        <v>859</v>
      </c>
      <c r="G470" t="s">
        <v>850</v>
      </c>
      <c r="H470" t="s">
        <v>18</v>
      </c>
      <c r="I470" t="s">
        <v>5</v>
      </c>
      <c r="S470" t="s">
        <v>492</v>
      </c>
      <c r="T470" t="s">
        <v>815</v>
      </c>
      <c r="U470">
        <v>1</v>
      </c>
      <c r="V470" t="s">
        <v>996</v>
      </c>
      <c r="W470">
        <v>39</v>
      </c>
      <c r="X470" t="s">
        <v>529</v>
      </c>
      <c r="Y470">
        <v>9</v>
      </c>
      <c r="Z470" t="s">
        <v>1037</v>
      </c>
      <c r="AA470" t="s">
        <v>1451</v>
      </c>
      <c r="AB470" t="s">
        <v>816</v>
      </c>
      <c r="AC470" t="s">
        <v>816</v>
      </c>
      <c r="AD470" t="s">
        <v>817</v>
      </c>
      <c r="AE470" t="s">
        <v>931</v>
      </c>
      <c r="AF470" t="s">
        <v>931</v>
      </c>
      <c r="AG470" t="s">
        <v>8</v>
      </c>
    </row>
    <row r="471" spans="1:33" x14ac:dyDescent="0.25">
      <c r="A471" t="s">
        <v>444</v>
      </c>
      <c r="B471" t="s">
        <v>652</v>
      </c>
      <c r="C471" t="s">
        <v>513</v>
      </c>
      <c r="D471" t="s">
        <v>1079</v>
      </c>
      <c r="E471" t="s">
        <v>858</v>
      </c>
      <c r="F471" t="s">
        <v>859</v>
      </c>
      <c r="G471" t="s">
        <v>850</v>
      </c>
      <c r="H471" t="s">
        <v>18</v>
      </c>
      <c r="I471" t="s">
        <v>5</v>
      </c>
      <c r="S471" t="s">
        <v>493</v>
      </c>
      <c r="T471" t="s">
        <v>818</v>
      </c>
      <c r="U471">
        <v>1</v>
      </c>
      <c r="V471" t="s">
        <v>996</v>
      </c>
      <c r="W471">
        <v>83</v>
      </c>
      <c r="X471" t="s">
        <v>518</v>
      </c>
      <c r="Y471">
        <v>29</v>
      </c>
      <c r="Z471" t="s">
        <v>1048</v>
      </c>
      <c r="AA471" t="s">
        <v>1452</v>
      </c>
      <c r="AB471" t="s">
        <v>810</v>
      </c>
      <c r="AC471" t="s">
        <v>810</v>
      </c>
      <c r="AD471" t="s">
        <v>811</v>
      </c>
      <c r="AE471" t="s">
        <v>931</v>
      </c>
      <c r="AF471" t="s">
        <v>931</v>
      </c>
      <c r="AG471" t="s">
        <v>8</v>
      </c>
    </row>
    <row r="472" spans="1:33" x14ac:dyDescent="0.25">
      <c r="A472" t="s">
        <v>445</v>
      </c>
      <c r="B472" t="s">
        <v>895</v>
      </c>
      <c r="C472" t="s">
        <v>581</v>
      </c>
      <c r="D472" t="s">
        <v>1007</v>
      </c>
      <c r="E472" t="s">
        <v>852</v>
      </c>
      <c r="F472" t="s">
        <v>853</v>
      </c>
      <c r="G472" t="s">
        <v>850</v>
      </c>
      <c r="H472" t="s">
        <v>18</v>
      </c>
      <c r="I472" t="s">
        <v>5</v>
      </c>
      <c r="S472" t="s">
        <v>494</v>
      </c>
      <c r="T472" t="s">
        <v>819</v>
      </c>
      <c r="U472">
        <v>2</v>
      </c>
      <c r="V472" t="s">
        <v>1117</v>
      </c>
      <c r="W472">
        <v>53</v>
      </c>
      <c r="X472" t="s">
        <v>513</v>
      </c>
      <c r="Y472">
        <v>44</v>
      </c>
      <c r="Z472" t="s">
        <v>1235</v>
      </c>
      <c r="AA472" t="s">
        <v>1410</v>
      </c>
      <c r="AB472" t="s">
        <v>802</v>
      </c>
      <c r="AC472" t="s">
        <v>802</v>
      </c>
      <c r="AD472" t="s">
        <v>803</v>
      </c>
      <c r="AE472" t="s">
        <v>931</v>
      </c>
      <c r="AF472" t="s">
        <v>931</v>
      </c>
      <c r="AG472" t="s">
        <v>8</v>
      </c>
    </row>
    <row r="473" spans="1:33" x14ac:dyDescent="0.25">
      <c r="A473" t="s">
        <v>446</v>
      </c>
      <c r="B473" t="s">
        <v>538</v>
      </c>
      <c r="C473" t="s">
        <v>513</v>
      </c>
      <c r="D473" t="s">
        <v>514</v>
      </c>
      <c r="E473" t="s">
        <v>858</v>
      </c>
      <c r="F473" t="s">
        <v>859</v>
      </c>
      <c r="G473" t="s">
        <v>850</v>
      </c>
      <c r="H473" t="s">
        <v>18</v>
      </c>
      <c r="I473" t="s">
        <v>5</v>
      </c>
      <c r="S473" t="s">
        <v>495</v>
      </c>
      <c r="T473" t="s">
        <v>820</v>
      </c>
      <c r="U473">
        <v>1</v>
      </c>
      <c r="V473" t="s">
        <v>996</v>
      </c>
      <c r="W473">
        <v>83</v>
      </c>
      <c r="X473" t="s">
        <v>518</v>
      </c>
      <c r="Y473">
        <v>37</v>
      </c>
      <c r="Z473" t="s">
        <v>821</v>
      </c>
      <c r="AA473" t="s">
        <v>1453</v>
      </c>
      <c r="AB473" t="s">
        <v>810</v>
      </c>
      <c r="AC473" t="s">
        <v>810</v>
      </c>
      <c r="AD473" t="s">
        <v>811</v>
      </c>
      <c r="AE473" t="s">
        <v>931</v>
      </c>
      <c r="AF473" t="s">
        <v>931</v>
      </c>
      <c r="AG473" t="s">
        <v>8</v>
      </c>
    </row>
    <row r="474" spans="1:33" x14ac:dyDescent="0.25">
      <c r="A474" t="s">
        <v>447</v>
      </c>
      <c r="B474" t="s">
        <v>896</v>
      </c>
      <c r="C474" t="s">
        <v>513</v>
      </c>
      <c r="D474" t="s">
        <v>1015</v>
      </c>
      <c r="E474" t="s">
        <v>858</v>
      </c>
      <c r="F474" t="s">
        <v>859</v>
      </c>
      <c r="G474" t="s">
        <v>850</v>
      </c>
      <c r="H474" t="s">
        <v>18</v>
      </c>
      <c r="I474" t="s">
        <v>5</v>
      </c>
      <c r="S474" t="s">
        <v>496</v>
      </c>
      <c r="T474" t="s">
        <v>822</v>
      </c>
      <c r="U474">
        <v>2</v>
      </c>
      <c r="V474" t="s">
        <v>1117</v>
      </c>
      <c r="W474">
        <v>172</v>
      </c>
      <c r="X474" t="s">
        <v>508</v>
      </c>
      <c r="Y474">
        <v>10</v>
      </c>
      <c r="Z474" t="s">
        <v>1163</v>
      </c>
      <c r="AA474" t="s">
        <v>1370</v>
      </c>
      <c r="AB474" t="s">
        <v>802</v>
      </c>
      <c r="AC474" t="s">
        <v>802</v>
      </c>
      <c r="AD474" t="s">
        <v>803</v>
      </c>
      <c r="AE474" t="s">
        <v>931</v>
      </c>
      <c r="AF474" t="s">
        <v>931</v>
      </c>
      <c r="AG474" t="s">
        <v>8</v>
      </c>
    </row>
    <row r="475" spans="1:33" x14ac:dyDescent="0.25">
      <c r="A475" t="s">
        <v>448</v>
      </c>
      <c r="B475" t="s">
        <v>719</v>
      </c>
      <c r="C475" t="s">
        <v>518</v>
      </c>
      <c r="D475" t="s">
        <v>518</v>
      </c>
      <c r="E475" t="s">
        <v>848</v>
      </c>
      <c r="F475" t="s">
        <v>849</v>
      </c>
      <c r="G475" t="s">
        <v>850</v>
      </c>
      <c r="H475" t="s">
        <v>18</v>
      </c>
      <c r="I475" t="s">
        <v>5</v>
      </c>
      <c r="S475" t="s">
        <v>497</v>
      </c>
      <c r="T475" t="s">
        <v>823</v>
      </c>
      <c r="U475">
        <v>2</v>
      </c>
      <c r="V475" t="s">
        <v>1117</v>
      </c>
      <c r="W475">
        <v>172</v>
      </c>
      <c r="X475" t="s">
        <v>508</v>
      </c>
      <c r="Y475">
        <v>5</v>
      </c>
      <c r="Z475" t="s">
        <v>1031</v>
      </c>
      <c r="AA475" t="s">
        <v>1454</v>
      </c>
      <c r="AB475" t="s">
        <v>802</v>
      </c>
      <c r="AC475" t="s">
        <v>802</v>
      </c>
      <c r="AD475" t="s">
        <v>803</v>
      </c>
      <c r="AE475" t="s">
        <v>931</v>
      </c>
      <c r="AF475" t="s">
        <v>931</v>
      </c>
      <c r="AG475" t="s">
        <v>8</v>
      </c>
    </row>
    <row r="476" spans="1:33" x14ac:dyDescent="0.25">
      <c r="A476" t="s">
        <v>449</v>
      </c>
      <c r="B476" t="s">
        <v>897</v>
      </c>
      <c r="C476" t="s">
        <v>513</v>
      </c>
      <c r="D476" t="s">
        <v>1057</v>
      </c>
      <c r="E476" t="s">
        <v>858</v>
      </c>
      <c r="F476" t="s">
        <v>859</v>
      </c>
      <c r="G476" t="s">
        <v>850</v>
      </c>
      <c r="H476" t="s">
        <v>18</v>
      </c>
      <c r="I476" t="s">
        <v>5</v>
      </c>
      <c r="S476" t="s">
        <v>498</v>
      </c>
      <c r="T476" t="s">
        <v>652</v>
      </c>
      <c r="U476">
        <v>1</v>
      </c>
      <c r="V476" t="s">
        <v>996</v>
      </c>
      <c r="W476">
        <v>53</v>
      </c>
      <c r="X476" t="s">
        <v>513</v>
      </c>
      <c r="Y476">
        <v>1</v>
      </c>
      <c r="Z476" t="s">
        <v>514</v>
      </c>
      <c r="AA476" t="s">
        <v>1455</v>
      </c>
      <c r="AB476" t="s">
        <v>832</v>
      </c>
      <c r="AC476" t="s">
        <v>832</v>
      </c>
      <c r="AD476" t="s">
        <v>833</v>
      </c>
      <c r="AE476" t="s">
        <v>931</v>
      </c>
      <c r="AF476" t="s">
        <v>931</v>
      </c>
      <c r="AG476" t="s">
        <v>6</v>
      </c>
    </row>
    <row r="477" spans="1:33" x14ac:dyDescent="0.25">
      <c r="A477" t="s">
        <v>450</v>
      </c>
      <c r="B477" t="s">
        <v>703</v>
      </c>
      <c r="C477" t="s">
        <v>518</v>
      </c>
      <c r="D477" t="s">
        <v>685</v>
      </c>
      <c r="E477" t="s">
        <v>848</v>
      </c>
      <c r="F477" t="s">
        <v>849</v>
      </c>
      <c r="G477" t="s">
        <v>850</v>
      </c>
      <c r="H477" t="s">
        <v>18</v>
      </c>
      <c r="I477" t="s">
        <v>5</v>
      </c>
      <c r="S477" t="s">
        <v>499</v>
      </c>
      <c r="T477" t="s">
        <v>749</v>
      </c>
      <c r="U477">
        <v>1</v>
      </c>
      <c r="V477" t="s">
        <v>996</v>
      </c>
      <c r="W477">
        <v>172</v>
      </c>
      <c r="X477" t="s">
        <v>508</v>
      </c>
      <c r="Y477">
        <v>11</v>
      </c>
      <c r="Z477" t="s">
        <v>1126</v>
      </c>
      <c r="AA477" t="s">
        <v>1456</v>
      </c>
      <c r="AB477" t="s">
        <v>832</v>
      </c>
      <c r="AC477" t="s">
        <v>832</v>
      </c>
      <c r="AD477" t="s">
        <v>833</v>
      </c>
      <c r="AE477" t="s">
        <v>931</v>
      </c>
      <c r="AF477" t="s">
        <v>931</v>
      </c>
      <c r="AG477" t="s">
        <v>6</v>
      </c>
    </row>
    <row r="478" spans="1:33" x14ac:dyDescent="0.25">
      <c r="A478" t="s">
        <v>1476</v>
      </c>
      <c r="B478" t="s">
        <v>1477</v>
      </c>
      <c r="C478" t="s">
        <v>513</v>
      </c>
      <c r="D478" t="s">
        <v>514</v>
      </c>
      <c r="E478" t="e">
        <v>#N/A</v>
      </c>
      <c r="F478" t="e">
        <v>#N/A</v>
      </c>
      <c r="G478" t="e">
        <v>#N/A</v>
      </c>
      <c r="H478" t="e">
        <v>#N/A</v>
      </c>
      <c r="I478" t="e">
        <v>#N/A</v>
      </c>
      <c r="S478" t="s">
        <v>500</v>
      </c>
      <c r="T478" t="s">
        <v>1457</v>
      </c>
      <c r="U478">
        <v>1</v>
      </c>
      <c r="V478" t="s">
        <v>996</v>
      </c>
      <c r="W478">
        <v>53</v>
      </c>
      <c r="X478" t="s">
        <v>513</v>
      </c>
      <c r="Y478">
        <v>200</v>
      </c>
      <c r="Z478" t="s">
        <v>1040</v>
      </c>
      <c r="AA478" t="s">
        <v>1458</v>
      </c>
      <c r="AB478" t="s">
        <v>832</v>
      </c>
      <c r="AC478" t="s">
        <v>832</v>
      </c>
      <c r="AD478" t="s">
        <v>833</v>
      </c>
      <c r="AE478" t="s">
        <v>931</v>
      </c>
      <c r="AF478" t="s">
        <v>931</v>
      </c>
      <c r="AG478" t="s">
        <v>6</v>
      </c>
    </row>
    <row r="479" spans="1:33" x14ac:dyDescent="0.25">
      <c r="A479" t="s">
        <v>504</v>
      </c>
      <c r="B479" t="s">
        <v>898</v>
      </c>
      <c r="C479" t="s">
        <v>513</v>
      </c>
      <c r="D479" t="s">
        <v>514</v>
      </c>
      <c r="E479" t="s">
        <v>783</v>
      </c>
      <c r="F479" t="s">
        <v>784</v>
      </c>
      <c r="G479" t="s">
        <v>931</v>
      </c>
      <c r="H479" t="s">
        <v>931</v>
      </c>
      <c r="I479" t="s">
        <v>8</v>
      </c>
      <c r="S479" t="s">
        <v>1459</v>
      </c>
      <c r="T479" t="s">
        <v>1460</v>
      </c>
      <c r="U479">
        <v>1</v>
      </c>
      <c r="V479" t="s">
        <v>996</v>
      </c>
      <c r="W479">
        <v>39</v>
      </c>
      <c r="X479" t="s">
        <v>529</v>
      </c>
      <c r="Y479">
        <v>6</v>
      </c>
      <c r="Z479" t="s">
        <v>1139</v>
      </c>
      <c r="AA479" t="s">
        <v>1461</v>
      </c>
      <c r="AB479" t="e">
        <v>#N/A</v>
      </c>
      <c r="AC479" t="e">
        <v>#N/A</v>
      </c>
      <c r="AD479" t="e">
        <v>#N/A</v>
      </c>
      <c r="AE479" t="e">
        <v>#N/A</v>
      </c>
      <c r="AF479" t="e">
        <v>#N/A</v>
      </c>
      <c r="AG479" t="e">
        <v>#N/A</v>
      </c>
    </row>
    <row r="480" spans="1:33" x14ac:dyDescent="0.25">
      <c r="A480" t="s">
        <v>1466</v>
      </c>
      <c r="B480" t="s">
        <v>1467</v>
      </c>
      <c r="C480" t="s">
        <v>508</v>
      </c>
      <c r="D480" t="s">
        <v>509</v>
      </c>
      <c r="E480" t="e">
        <v>#N/A</v>
      </c>
      <c r="F480" t="e">
        <v>#N/A</v>
      </c>
      <c r="G480" t="e">
        <v>#N/A</v>
      </c>
      <c r="H480" t="e">
        <v>#N/A</v>
      </c>
      <c r="I480" t="e">
        <v>#N/A</v>
      </c>
      <c r="S480" t="s">
        <v>501</v>
      </c>
      <c r="T480" t="s">
        <v>1462</v>
      </c>
      <c r="U480">
        <v>2</v>
      </c>
      <c r="V480" t="s">
        <v>1117</v>
      </c>
      <c r="W480">
        <v>16</v>
      </c>
      <c r="X480" t="s">
        <v>581</v>
      </c>
      <c r="Y480">
        <v>9</v>
      </c>
      <c r="Z480" t="s">
        <v>1043</v>
      </c>
      <c r="AA480" t="s">
        <v>1186</v>
      </c>
      <c r="AB480" t="s">
        <v>802</v>
      </c>
      <c r="AC480" t="s">
        <v>802</v>
      </c>
      <c r="AD480" t="s">
        <v>803</v>
      </c>
      <c r="AE480" t="s">
        <v>931</v>
      </c>
      <c r="AF480" t="s">
        <v>931</v>
      </c>
      <c r="AG480" t="s">
        <v>8</v>
      </c>
    </row>
    <row r="481" spans="1:33" x14ac:dyDescent="0.25">
      <c r="A481" t="s">
        <v>1469</v>
      </c>
      <c r="B481" t="s">
        <v>550</v>
      </c>
      <c r="C481" t="s">
        <v>513</v>
      </c>
      <c r="D481" t="s">
        <v>804</v>
      </c>
      <c r="E481" t="e">
        <v>#N/A</v>
      </c>
      <c r="F481" t="e">
        <v>#N/A</v>
      </c>
      <c r="G481" t="e">
        <v>#N/A</v>
      </c>
      <c r="H481" t="e">
        <v>#N/A</v>
      </c>
      <c r="I481" t="e">
        <v>#N/A</v>
      </c>
      <c r="S481" t="s">
        <v>502</v>
      </c>
      <c r="T481" t="s">
        <v>1463</v>
      </c>
      <c r="U481">
        <v>2</v>
      </c>
      <c r="V481" t="s">
        <v>1117</v>
      </c>
      <c r="W481">
        <v>16</v>
      </c>
      <c r="X481" t="s">
        <v>581</v>
      </c>
      <c r="Y481">
        <v>6</v>
      </c>
      <c r="Z481" t="s">
        <v>1081</v>
      </c>
      <c r="AA481" t="s">
        <v>1417</v>
      </c>
      <c r="AB481" t="s">
        <v>802</v>
      </c>
      <c r="AC481" t="s">
        <v>802</v>
      </c>
      <c r="AD481" t="s">
        <v>803</v>
      </c>
      <c r="AE481" t="s">
        <v>931</v>
      </c>
      <c r="AF481" t="s">
        <v>931</v>
      </c>
      <c r="AG481" t="s">
        <v>8</v>
      </c>
    </row>
    <row r="482" spans="1:33" x14ac:dyDescent="0.25">
      <c r="A482" t="s">
        <v>362</v>
      </c>
      <c r="B482" t="s">
        <v>898</v>
      </c>
      <c r="C482" t="s">
        <v>513</v>
      </c>
      <c r="D482" t="s">
        <v>514</v>
      </c>
      <c r="E482" t="s">
        <v>825</v>
      </c>
      <c r="F482" t="s">
        <v>826</v>
      </c>
      <c r="G482" t="s">
        <v>931</v>
      </c>
      <c r="H482" t="s">
        <v>931</v>
      </c>
      <c r="I482" t="s">
        <v>3</v>
      </c>
      <c r="S482" t="s">
        <v>503</v>
      </c>
      <c r="T482" t="s">
        <v>1464</v>
      </c>
      <c r="U482">
        <v>2</v>
      </c>
      <c r="V482" t="s">
        <v>1117</v>
      </c>
      <c r="W482">
        <v>53</v>
      </c>
      <c r="X482" t="s">
        <v>513</v>
      </c>
      <c r="Y482">
        <v>13</v>
      </c>
      <c r="Z482" t="s">
        <v>1054</v>
      </c>
      <c r="AA482" t="s">
        <v>1465</v>
      </c>
      <c r="AB482" t="s">
        <v>816</v>
      </c>
      <c r="AC482" t="s">
        <v>816</v>
      </c>
      <c r="AD482" t="s">
        <v>817</v>
      </c>
      <c r="AE482" t="s">
        <v>931</v>
      </c>
      <c r="AF482" t="s">
        <v>931</v>
      </c>
      <c r="AG482" t="s">
        <v>8</v>
      </c>
    </row>
    <row r="483" spans="1:33" x14ac:dyDescent="0.25">
      <c r="A483" t="s">
        <v>363</v>
      </c>
      <c r="B483" t="s">
        <v>899</v>
      </c>
      <c r="C483" t="s">
        <v>513</v>
      </c>
      <c r="D483" t="s">
        <v>804</v>
      </c>
      <c r="E483" t="s">
        <v>825</v>
      </c>
      <c r="F483" t="s">
        <v>826</v>
      </c>
      <c r="G483" t="s">
        <v>931</v>
      </c>
      <c r="H483" t="s">
        <v>931</v>
      </c>
      <c r="I483" t="s">
        <v>3</v>
      </c>
      <c r="S483" t="s">
        <v>504</v>
      </c>
      <c r="T483" t="s">
        <v>898</v>
      </c>
      <c r="U483">
        <v>1</v>
      </c>
      <c r="V483" t="s">
        <v>996</v>
      </c>
      <c r="W483">
        <v>53</v>
      </c>
      <c r="X483" t="s">
        <v>513</v>
      </c>
      <c r="Y483">
        <v>1</v>
      </c>
      <c r="Z483" t="s">
        <v>514</v>
      </c>
      <c r="AA483" t="s">
        <v>1119</v>
      </c>
      <c r="AB483" t="s">
        <v>783</v>
      </c>
      <c r="AC483" t="s">
        <v>783</v>
      </c>
      <c r="AD483" t="s">
        <v>784</v>
      </c>
      <c r="AE483" t="s">
        <v>931</v>
      </c>
      <c r="AF483" t="s">
        <v>931</v>
      </c>
      <c r="AG483" t="s">
        <v>8</v>
      </c>
    </row>
    <row r="484" spans="1:33" x14ac:dyDescent="0.25">
      <c r="A484" t="s">
        <v>1471</v>
      </c>
      <c r="B484" t="s">
        <v>674</v>
      </c>
      <c r="C484" t="s">
        <v>508</v>
      </c>
      <c r="D484" t="s">
        <v>509</v>
      </c>
      <c r="E484" t="e">
        <v>#N/A</v>
      </c>
      <c r="F484" t="e">
        <v>#N/A</v>
      </c>
      <c r="G484" t="e">
        <v>#N/A</v>
      </c>
      <c r="H484" t="e">
        <v>#N/A</v>
      </c>
      <c r="I484" t="e">
        <v>#N/A</v>
      </c>
      <c r="S484" t="s">
        <v>1466</v>
      </c>
      <c r="T484" t="s">
        <v>1467</v>
      </c>
      <c r="U484">
        <v>4</v>
      </c>
      <c r="V484" t="s">
        <v>1428</v>
      </c>
      <c r="W484">
        <v>172</v>
      </c>
      <c r="X484" t="s">
        <v>508</v>
      </c>
      <c r="Y484">
        <v>1</v>
      </c>
      <c r="Z484" t="s">
        <v>509</v>
      </c>
      <c r="AA484" t="s">
        <v>1468</v>
      </c>
      <c r="AB484" t="e">
        <v>#N/A</v>
      </c>
      <c r="AC484" t="e">
        <v>#N/A</v>
      </c>
      <c r="AD484" t="e">
        <v>#N/A</v>
      </c>
      <c r="AE484" t="e">
        <v>#N/A</v>
      </c>
      <c r="AF484" t="e">
        <v>#N/A</v>
      </c>
      <c r="AG484" t="e">
        <v>#N/A</v>
      </c>
    </row>
    <row r="485" spans="1:33" x14ac:dyDescent="0.25">
      <c r="A485" t="s">
        <v>121</v>
      </c>
      <c r="B485" t="s">
        <v>899</v>
      </c>
      <c r="C485" t="s">
        <v>513</v>
      </c>
      <c r="D485" t="s">
        <v>514</v>
      </c>
      <c r="E485" t="s">
        <v>574</v>
      </c>
      <c r="F485" t="s">
        <v>575</v>
      </c>
      <c r="G485" t="s">
        <v>576</v>
      </c>
      <c r="H485" t="s">
        <v>15</v>
      </c>
      <c r="I485" t="s">
        <v>918</v>
      </c>
      <c r="S485" t="s">
        <v>1469</v>
      </c>
      <c r="T485" t="s">
        <v>550</v>
      </c>
      <c r="U485">
        <v>4</v>
      </c>
      <c r="V485" t="s">
        <v>1428</v>
      </c>
      <c r="W485">
        <v>53</v>
      </c>
      <c r="X485" t="s">
        <v>513</v>
      </c>
      <c r="Y485">
        <v>75</v>
      </c>
      <c r="Z485" t="s">
        <v>804</v>
      </c>
      <c r="AA485" t="s">
        <v>1470</v>
      </c>
      <c r="AB485" t="e">
        <v>#N/A</v>
      </c>
      <c r="AC485" t="e">
        <v>#N/A</v>
      </c>
      <c r="AD485" t="e">
        <v>#N/A</v>
      </c>
      <c r="AE485" t="e">
        <v>#N/A</v>
      </c>
      <c r="AF485" t="e">
        <v>#N/A</v>
      </c>
      <c r="AG485" t="e">
        <v>#N/A</v>
      </c>
    </row>
    <row r="486" spans="1:33" x14ac:dyDescent="0.25">
      <c r="A486" t="s">
        <v>122</v>
      </c>
      <c r="B486" t="s">
        <v>898</v>
      </c>
      <c r="C486" t="s">
        <v>513</v>
      </c>
      <c r="D486" t="s">
        <v>514</v>
      </c>
      <c r="E486" t="s">
        <v>574</v>
      </c>
      <c r="F486" t="s">
        <v>575</v>
      </c>
      <c r="G486" t="s">
        <v>576</v>
      </c>
      <c r="H486" t="s">
        <v>15</v>
      </c>
      <c r="I486" t="s">
        <v>918</v>
      </c>
      <c r="S486" t="s">
        <v>1471</v>
      </c>
      <c r="T486" t="s">
        <v>674</v>
      </c>
      <c r="U486">
        <v>4</v>
      </c>
      <c r="V486" t="s">
        <v>1428</v>
      </c>
      <c r="W486">
        <v>172</v>
      </c>
      <c r="X486" t="s">
        <v>508</v>
      </c>
      <c r="Y486">
        <v>1</v>
      </c>
      <c r="Z486" t="s">
        <v>509</v>
      </c>
      <c r="AA486" t="s">
        <v>1472</v>
      </c>
      <c r="AB486" t="e">
        <v>#N/A</v>
      </c>
      <c r="AC486" t="e">
        <v>#N/A</v>
      </c>
      <c r="AD486" t="e">
        <v>#N/A</v>
      </c>
      <c r="AE486" t="e">
        <v>#N/A</v>
      </c>
      <c r="AF486" t="e">
        <v>#N/A</v>
      </c>
      <c r="AG486" t="e">
        <v>#N/A</v>
      </c>
    </row>
    <row r="487" spans="1:33" x14ac:dyDescent="0.25">
      <c r="A487" t="s">
        <v>123</v>
      </c>
      <c r="B487" t="s">
        <v>900</v>
      </c>
      <c r="C487" t="s">
        <v>513</v>
      </c>
      <c r="D487" t="s">
        <v>514</v>
      </c>
      <c r="E487" t="s">
        <v>574</v>
      </c>
      <c r="F487" t="s">
        <v>575</v>
      </c>
      <c r="G487" t="s">
        <v>576</v>
      </c>
      <c r="H487" t="s">
        <v>15</v>
      </c>
      <c r="I487" t="s">
        <v>918</v>
      </c>
      <c r="S487" t="s">
        <v>505</v>
      </c>
      <c r="T487" t="s">
        <v>562</v>
      </c>
      <c r="U487">
        <v>1</v>
      </c>
      <c r="V487" t="s">
        <v>996</v>
      </c>
      <c r="W487">
        <v>39</v>
      </c>
      <c r="X487" t="s">
        <v>529</v>
      </c>
      <c r="Y487">
        <v>4</v>
      </c>
      <c r="Z487" t="s">
        <v>1121</v>
      </c>
      <c r="AA487" t="s">
        <v>1042</v>
      </c>
      <c r="AB487" t="s">
        <v>530</v>
      </c>
      <c r="AC487" t="s">
        <v>530</v>
      </c>
      <c r="AD487" t="s">
        <v>531</v>
      </c>
      <c r="AE487" t="s">
        <v>527</v>
      </c>
      <c r="AF487" t="s">
        <v>12</v>
      </c>
      <c r="AG487" t="s">
        <v>9</v>
      </c>
    </row>
    <row r="488" spans="1:33" x14ac:dyDescent="0.25">
      <c r="A488" t="s">
        <v>319</v>
      </c>
      <c r="B488" t="s">
        <v>898</v>
      </c>
      <c r="C488" t="s">
        <v>513</v>
      </c>
      <c r="D488" t="s">
        <v>514</v>
      </c>
      <c r="E488" t="s">
        <v>837</v>
      </c>
      <c r="F488" t="s">
        <v>838</v>
      </c>
      <c r="G488" t="s">
        <v>836</v>
      </c>
      <c r="H488" t="s">
        <v>19</v>
      </c>
      <c r="I488" t="s">
        <v>2</v>
      </c>
      <c r="S488" t="s">
        <v>506</v>
      </c>
      <c r="T488" t="s">
        <v>1473</v>
      </c>
      <c r="U488">
        <v>1</v>
      </c>
      <c r="V488" t="s">
        <v>996</v>
      </c>
      <c r="W488">
        <v>172</v>
      </c>
      <c r="X488" t="s">
        <v>508</v>
      </c>
      <c r="Y488">
        <v>3</v>
      </c>
      <c r="Z488" t="s">
        <v>593</v>
      </c>
      <c r="AA488" t="s">
        <v>1474</v>
      </c>
      <c r="AB488" t="s">
        <v>510</v>
      </c>
      <c r="AC488" t="s">
        <v>510</v>
      </c>
      <c r="AD488" t="s">
        <v>511</v>
      </c>
      <c r="AE488" t="s">
        <v>931</v>
      </c>
      <c r="AF488" t="s">
        <v>931</v>
      </c>
      <c r="AG488" t="s">
        <v>10</v>
      </c>
    </row>
    <row r="489" spans="1:33" x14ac:dyDescent="0.25">
      <c r="A489" t="s">
        <v>320</v>
      </c>
      <c r="B489" t="s">
        <v>899</v>
      </c>
      <c r="C489" t="s">
        <v>513</v>
      </c>
      <c r="D489" t="s">
        <v>514</v>
      </c>
      <c r="E489" t="s">
        <v>837</v>
      </c>
      <c r="F489" t="s">
        <v>838</v>
      </c>
      <c r="G489" t="s">
        <v>836</v>
      </c>
      <c r="H489" t="s">
        <v>19</v>
      </c>
      <c r="I489" t="s">
        <v>2</v>
      </c>
      <c r="S489" t="s">
        <v>507</v>
      </c>
      <c r="T489" t="s">
        <v>512</v>
      </c>
      <c r="U489">
        <v>1</v>
      </c>
      <c r="V489" t="s">
        <v>996</v>
      </c>
      <c r="W489">
        <v>53</v>
      </c>
      <c r="X489" t="s">
        <v>513</v>
      </c>
      <c r="Y489">
        <v>1</v>
      </c>
      <c r="Z489" t="s">
        <v>514</v>
      </c>
      <c r="AA489" t="s">
        <v>1475</v>
      </c>
      <c r="AB489" t="s">
        <v>515</v>
      </c>
      <c r="AC489" t="s">
        <v>515</v>
      </c>
      <c r="AD489" t="s">
        <v>516</v>
      </c>
      <c r="AE489" t="s">
        <v>931</v>
      </c>
      <c r="AF489" t="s">
        <v>931</v>
      </c>
      <c r="AG489" t="s">
        <v>10</v>
      </c>
    </row>
    <row r="490" spans="1:33" x14ac:dyDescent="0.25">
      <c r="A490" t="s">
        <v>321</v>
      </c>
      <c r="B490" t="s">
        <v>900</v>
      </c>
      <c r="C490" t="s">
        <v>513</v>
      </c>
      <c r="D490" t="s">
        <v>514</v>
      </c>
      <c r="E490" t="s">
        <v>837</v>
      </c>
      <c r="F490" t="s">
        <v>838</v>
      </c>
      <c r="G490" t="s">
        <v>836</v>
      </c>
      <c r="H490" t="s">
        <v>19</v>
      </c>
      <c r="I490" t="s">
        <v>2</v>
      </c>
      <c r="S490" t="s">
        <v>1476</v>
      </c>
      <c r="T490" t="s">
        <v>1477</v>
      </c>
      <c r="U490">
        <v>1</v>
      </c>
      <c r="V490" t="s">
        <v>996</v>
      </c>
      <c r="W490">
        <v>53</v>
      </c>
      <c r="X490" t="s">
        <v>513</v>
      </c>
      <c r="Y490">
        <v>1</v>
      </c>
      <c r="Z490" t="s">
        <v>514</v>
      </c>
      <c r="AA490" t="s">
        <v>1098</v>
      </c>
      <c r="AB490" t="e">
        <v>#N/A</v>
      </c>
      <c r="AC490" t="e">
        <v>#N/A</v>
      </c>
      <c r="AD490" t="e">
        <v>#N/A</v>
      </c>
      <c r="AE490" t="e">
        <v>#N/A</v>
      </c>
      <c r="AF490" t="e">
        <v>#N/A</v>
      </c>
      <c r="AG490" t="e">
        <v>#N/A</v>
      </c>
    </row>
  </sheetData>
  <sheetProtection algorithmName="SHA-512" hashValue="FljjG0IuZrNg6SXYNKgFCqa7HKVgaeZ7tuahO+IqrQiCKLaTa7Bqd2PPRe+3NEKmGrGJU9nZWmQdY5zcItaxHw==" saltValue="30Wy6/fyRt2E+vjPW1PMPg==" spinCount="100000" sheet="1" objects="1" scenarios="1" selectLockedCells="1" selectUnlockedCells="1"/>
  <sortState ref="A3:I490">
    <sortCondition ref="A3:A4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Datos</vt:lpstr>
      <vt:lpstr>BaseBusq</vt:lpstr>
      <vt:lpstr>Datos!Área_de_impresión</vt:lpstr>
      <vt:lpstr>CCT</vt:lpstr>
      <vt:lpstr>GDO_ENC</vt:lpstr>
      <vt:lpstr>GPO_ENC</vt:lpstr>
      <vt:lpstr>localidad_fecha</vt:lpstr>
      <vt:lpstr>MES</vt:lpstr>
      <vt:lpstr>MOTIVO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2023-10-15T21:25:46Z</cp:lastPrinted>
  <dcterms:created xsi:type="dcterms:W3CDTF">2022-07-15T20:22:19Z</dcterms:created>
  <dcterms:modified xsi:type="dcterms:W3CDTF">2023-10-15T21:33:36Z</dcterms:modified>
</cp:coreProperties>
</file>